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120" activeTab="0"/>
  </bookViews>
  <sheets>
    <sheet name="zał. nr 2" sheetId="1" r:id="rId1"/>
  </sheets>
  <definedNames>
    <definedName name="_xlnm.Print_Titles" localSheetId="0">'zał. nr 2'!$8:$8</definedName>
  </definedNames>
  <calcPr fullCalcOnLoad="1"/>
</workbook>
</file>

<file path=xl/sharedStrings.xml><?xml version="1.0" encoding="utf-8"?>
<sst xmlns="http://schemas.openxmlformats.org/spreadsheetml/2006/main" count="155" uniqueCount="78">
  <si>
    <t>Załacznik Nr 5</t>
  </si>
  <si>
    <t>Załacznik nr 2 do Zarządzenia nr 25/11</t>
  </si>
  <si>
    <t xml:space="preserve">do Uchwały Nr </t>
  </si>
  <si>
    <t>Burmistrza Trzcianki dnia 2.03.2011 r. zmianiający</t>
  </si>
  <si>
    <t>Rady Miejskiej Trzcianki</t>
  </si>
  <si>
    <t>Załącznik nr 5 do Uchwały Nr VII/33/11</t>
  </si>
  <si>
    <t xml:space="preserve">z dnia </t>
  </si>
  <si>
    <t>Rady Miejskiej Trzcianki z dnia 14.02.2011 r.</t>
  </si>
  <si>
    <t>Zestawienie planowanych kwot dotacji udzielanych z budżetu w 2011 roku
 jednostkom sektora finansów publicznych i jednostkom spoza sektora finansów publicznych</t>
  </si>
  <si>
    <t>I. Dotacje na zadanie bieżące</t>
  </si>
  <si>
    <t>1. Dotacje dla jednostek sektora finansów publicznych</t>
  </si>
  <si>
    <t>dział</t>
  </si>
  <si>
    <t>rozdział</t>
  </si>
  <si>
    <t>§</t>
  </si>
  <si>
    <t>Nazwa jednostki</t>
  </si>
  <si>
    <t>Zakres dotacji</t>
  </si>
  <si>
    <t>Rodzaj dotacji</t>
  </si>
  <si>
    <t>Kwota dotacji</t>
  </si>
  <si>
    <t>zmiana</t>
  </si>
  <si>
    <t>gmina Piła</t>
  </si>
  <si>
    <t>refundacja kosztów ponoszonych przez gminę Piła na dzieci będące mieszkańcami gminy Trzcianka a uczęszczające do pilskich niepublicznych przedszkoli</t>
  </si>
  <si>
    <t>celowa</t>
  </si>
  <si>
    <t>Starostwo Powiatu Czarnkowsko - Trzcianeckiego</t>
  </si>
  <si>
    <t xml:space="preserve">pomoc finansowa dla powiatu czarnkowsko - trzcianeckiego na dofinansowanie kosztów pobytu mieszkańców Trzcianki z Domach Pomocy Społecznej </t>
  </si>
  <si>
    <t>dofinansowanie działalności Warsztatów Terapii Zajęciowej</t>
  </si>
  <si>
    <t>utrzymanie hali sportowo-widowiskowej przy L.O. 
w Trzciance</t>
  </si>
  <si>
    <t>utrzymanie pracownika ZNP</t>
  </si>
  <si>
    <t>organizacja ogólnopolskiego turnieju szachowego pn. "I Memoriał im. Ferdynanda Dziedzica" - zadanie związane z promocją gminy poprzez sport na podstawie poruzumienia</t>
  </si>
  <si>
    <t>zadania związane z promocją gminy poprzez kulturę na podstawie porozumienia</t>
  </si>
  <si>
    <t>921</t>
  </si>
  <si>
    <t>Trzcianecki Dom Kultury</t>
  </si>
  <si>
    <t>działalność instytucji kultury</t>
  </si>
  <si>
    <t>podmiotowa</t>
  </si>
  <si>
    <t>zadania własne powiatu czarnkowsko - trzcianeckiego 
z zakresu kultury na podstawie porozumienia</t>
  </si>
  <si>
    <t>92116</t>
  </si>
  <si>
    <t>Biblioteka Publiczna Miasta i Gminy im. Kazimiery Iłłakowiczówny</t>
  </si>
  <si>
    <t>działalność instytucji kultury - porozumienie</t>
  </si>
  <si>
    <t>92118</t>
  </si>
  <si>
    <t>Muzeum Ziemi Nadnoteckiej im. Wiktora Stachowiaka</t>
  </si>
  <si>
    <t>razem</t>
  </si>
  <si>
    <t>2. Dotacje dla jednostek spoza sektora finansów publicznych</t>
  </si>
  <si>
    <t>010</t>
  </si>
  <si>
    <t>01009</t>
  </si>
  <si>
    <t>Rejonowy Związek Spółek Wodnych w Trzciance</t>
  </si>
  <si>
    <t>konserwacje i remonty rowów melioracyjnych będących własnością gminy Trzcianka</t>
  </si>
  <si>
    <t xml:space="preserve">Zespół Szkół Katolickich im. św. Siostry Faustyny 
w Trzciance  </t>
  </si>
  <si>
    <t>prowadzenie Publicznej Katolickiej Szkoły Podstawowej</t>
  </si>
  <si>
    <t xml:space="preserve">Zespół Szkół Katolickich im. Św. Siostry Faustyny 
w Trzciance  </t>
  </si>
  <si>
    <t>prowadzenie Oddziału Przedszkolnego przy Publicznej Katolickiej Szkole Podstawowej</t>
  </si>
  <si>
    <t>prowadzenie Katolickiego Publicznego Gimnazjum</t>
  </si>
  <si>
    <t>Niepubliczny Punkt Przedszkolny "SŁONECZKO"</t>
  </si>
  <si>
    <t>prowadzenie niepublicznego punktu przedszkolnego</t>
  </si>
  <si>
    <t>Niepubliczny Punkt Przedszkolny "Wesoła farma" 
w Smolarnii</t>
  </si>
  <si>
    <t>Uczniowski Klub Sportowy "Relax" przy SP 2 Trzcianka</t>
  </si>
  <si>
    <t>organizacja zajęć ogólnorozwojowych z elementami wsólzawodnictwa sportowego prowadzonych w gminnych szkołach przez uczniowskie kluby sportowe</t>
  </si>
  <si>
    <t>Uczniowski klub Sportowy "Dysk" przy SP 3 Trzcianka</t>
  </si>
  <si>
    <t>Uczniowsko klub Sportowy "Forma" przy G - 1 Trzcianka</t>
  </si>
  <si>
    <t>Miejski Klub Sportowy przy Młodzieżowym Domu Kultury w Trzciance</t>
  </si>
  <si>
    <t>prowadzenie zajęć treningowych na terenie miasta i gminy Trzcianka oraz udział w zawodach i rozgrywkach sportowych</t>
  </si>
  <si>
    <t>Miejski Klub Sportowy "Lubuszanin" Trzcianka</t>
  </si>
  <si>
    <t>UKS "Fortuna" Biała</t>
  </si>
  <si>
    <t>UKS "Kajak" Trzcianka</t>
  </si>
  <si>
    <t>Gminne Stowarzyszenie Ludowych Zespołów Sportowych Trzcianka</t>
  </si>
  <si>
    <t>Ludowy Klub Sportowy "Zuch" Rychlik</t>
  </si>
  <si>
    <t>Oddział Regionalny Olimpiady Specjalne - Sekcja "Olimpijczyk"</t>
  </si>
  <si>
    <t>propagowanie kultury fizycznej i sportu wsród dzieci i młodzieży niepełnosprawnej zamieszkałej na terenie miasta i gminy Trzcianka</t>
  </si>
  <si>
    <t>Klub Sportowy TSD Sport</t>
  </si>
  <si>
    <t>organizacja imprez, zawodów i rozgrywek sportowych</t>
  </si>
  <si>
    <t>Polska Federacja Podnoszenia Ciężarów "Masters"</t>
  </si>
  <si>
    <t>ludowy klub Sportowy "Zuch" Rychlik</t>
  </si>
  <si>
    <t xml:space="preserve">Podsumowanie I. </t>
  </si>
  <si>
    <t>II. Dotacje na zadanie inwestycyjne</t>
  </si>
  <si>
    <t>Dotacje dla jednostek sektora finansów publicznych</t>
  </si>
  <si>
    <t xml:space="preserve">pomoc finansowa dla powatu czarnkowsko - trzcianeckiego na na przebudowę drogi powiatowej nr 1316P Straduń - Trzcianka </t>
  </si>
  <si>
    <t xml:space="preserve">pomoc finansowa dla powatu czarnkowsko - trzcianeckiego na przebudowę drogi powiatowej nr 1317P od Smolarni do drogi wojewódzkiej nr 180  </t>
  </si>
  <si>
    <t>dotacja dla powiatu czarnkowsko - trzcianeckiego na zakup sprzętu hydraulicznego dla Państwowej Straży Pożarnej</t>
  </si>
  <si>
    <t>Podsumowanie II.</t>
  </si>
  <si>
    <t>Razem  I. + II.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</si>
</sst>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 quotePrefix="1">
      <alignment horizontal="right"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7" fillId="0" borderId="15" xfId="0" applyFont="1" applyFill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4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6.00390625" style="1" customWidth="1"/>
    <col min="2" max="2" width="7.25390625" style="1" bestFit="1" customWidth="1"/>
    <col min="3" max="3" width="5.00390625" style="1" bestFit="1" customWidth="1"/>
    <col min="4" max="4" width="37.75390625" style="1" customWidth="1"/>
    <col min="5" max="5" width="47.375" style="1" customWidth="1"/>
    <col min="6" max="6" width="12.25390625" style="1" bestFit="1" customWidth="1"/>
    <col min="7" max="7" width="19.875" style="1" hidden="1" customWidth="1"/>
    <col min="8" max="8" width="11.375" style="1" hidden="1" customWidth="1"/>
    <col min="9" max="9" width="12.00390625" style="1" bestFit="1" customWidth="1"/>
    <col min="10" max="10" width="11.375" style="1" bestFit="1" customWidth="1"/>
    <col min="11" max="11" width="11.75390625" style="1" customWidth="1"/>
  </cols>
  <sheetData>
    <row r="1" spans="7:9" ht="12.75">
      <c r="G1" s="1" t="s">
        <v>0</v>
      </c>
      <c r="I1" s="2" t="s">
        <v>1</v>
      </c>
    </row>
    <row r="2" spans="7:9" ht="12.75">
      <c r="G2" s="1" t="s">
        <v>2</v>
      </c>
      <c r="I2" s="2" t="s">
        <v>3</v>
      </c>
    </row>
    <row r="3" spans="7:9" ht="12.75">
      <c r="G3" s="1" t="s">
        <v>4</v>
      </c>
      <c r="I3" s="2" t="s">
        <v>5</v>
      </c>
    </row>
    <row r="4" spans="7:9" ht="12.75">
      <c r="G4" s="1" t="s">
        <v>6</v>
      </c>
      <c r="I4" s="2" t="s">
        <v>7</v>
      </c>
    </row>
    <row r="5" spans="1:11" ht="35.25" customHeight="1">
      <c r="A5" s="57" t="s">
        <v>8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31.5" customHeight="1">
      <c r="A6" s="58" t="s">
        <v>9</v>
      </c>
      <c r="B6" s="58"/>
      <c r="C6" s="58"/>
      <c r="D6" s="58"/>
      <c r="E6" s="58"/>
      <c r="F6" s="58"/>
      <c r="G6" s="58"/>
      <c r="H6" s="58"/>
      <c r="I6" s="58"/>
      <c r="J6"/>
      <c r="K6"/>
    </row>
    <row r="7" spans="1:11" ht="28.5" customHeight="1">
      <c r="A7" s="59" t="s">
        <v>10</v>
      </c>
      <c r="B7" s="59"/>
      <c r="C7" s="59"/>
      <c r="D7" s="59"/>
      <c r="E7" s="59"/>
      <c r="F7" s="59"/>
      <c r="G7" s="59"/>
      <c r="H7"/>
      <c r="I7"/>
      <c r="J7"/>
      <c r="K7"/>
    </row>
    <row r="8" spans="1:11" s="5" customFormat="1" ht="29.25" customHeight="1">
      <c r="A8" s="3" t="s">
        <v>11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4" t="s">
        <v>17</v>
      </c>
      <c r="H8" s="4" t="s">
        <v>18</v>
      </c>
      <c r="I8" s="4" t="s">
        <v>17</v>
      </c>
      <c r="J8" s="4" t="s">
        <v>18</v>
      </c>
      <c r="K8" s="4" t="s">
        <v>17</v>
      </c>
    </row>
    <row r="9" spans="1:11" s="12" customFormat="1" ht="33.75">
      <c r="A9" s="6">
        <v>801</v>
      </c>
      <c r="B9" s="6">
        <v>80104</v>
      </c>
      <c r="C9" s="6">
        <v>2310</v>
      </c>
      <c r="D9" s="7" t="s">
        <v>19</v>
      </c>
      <c r="E9" s="8" t="s">
        <v>20</v>
      </c>
      <c r="F9" s="9" t="s">
        <v>21</v>
      </c>
      <c r="G9" s="10">
        <v>0</v>
      </c>
      <c r="H9" s="10">
        <v>4963</v>
      </c>
      <c r="I9" s="11">
        <f aca="true" t="shared" si="0" ref="I9:I21">SUM(G9:H9)</f>
        <v>4963</v>
      </c>
      <c r="J9" s="10"/>
      <c r="K9" s="11">
        <f aca="true" t="shared" si="1" ref="K9:K21">SUM(I9:J9)</f>
        <v>4963</v>
      </c>
    </row>
    <row r="10" spans="1:11" s="12" customFormat="1" ht="33.75">
      <c r="A10" s="6">
        <v>852</v>
      </c>
      <c r="B10" s="6">
        <v>85295</v>
      </c>
      <c r="C10" s="6">
        <v>2710</v>
      </c>
      <c r="D10" s="7" t="s">
        <v>22</v>
      </c>
      <c r="E10" s="8" t="s">
        <v>23</v>
      </c>
      <c r="F10" s="9" t="s">
        <v>21</v>
      </c>
      <c r="G10" s="10"/>
      <c r="H10" s="10"/>
      <c r="I10" s="11">
        <v>0</v>
      </c>
      <c r="J10" s="10">
        <v>10000</v>
      </c>
      <c r="K10" s="11">
        <f t="shared" si="1"/>
        <v>10000</v>
      </c>
    </row>
    <row r="11" spans="1:11" s="12" customFormat="1" ht="18" customHeight="1">
      <c r="A11" s="6">
        <v>853</v>
      </c>
      <c r="B11" s="6">
        <v>85311</v>
      </c>
      <c r="C11" s="6">
        <v>2710</v>
      </c>
      <c r="D11" s="7" t="s">
        <v>22</v>
      </c>
      <c r="E11" s="13" t="s">
        <v>24</v>
      </c>
      <c r="F11" s="9" t="s">
        <v>21</v>
      </c>
      <c r="G11" s="10">
        <v>0</v>
      </c>
      <c r="H11" s="10">
        <v>11837</v>
      </c>
      <c r="I11" s="11">
        <f t="shared" si="0"/>
        <v>11837</v>
      </c>
      <c r="J11" s="10"/>
      <c r="K11" s="11">
        <f t="shared" si="1"/>
        <v>11837</v>
      </c>
    </row>
    <row r="12" spans="1:11" s="14" customFormat="1" ht="22.5">
      <c r="A12" s="6">
        <v>854</v>
      </c>
      <c r="B12" s="6">
        <v>85495</v>
      </c>
      <c r="C12" s="6">
        <v>2320</v>
      </c>
      <c r="D12" s="7" t="s">
        <v>22</v>
      </c>
      <c r="E12" s="8" t="s">
        <v>25</v>
      </c>
      <c r="F12" s="9" t="s">
        <v>21</v>
      </c>
      <c r="G12" s="11">
        <v>233290</v>
      </c>
      <c r="H12" s="11"/>
      <c r="I12" s="11">
        <f t="shared" si="0"/>
        <v>233290</v>
      </c>
      <c r="J12" s="11"/>
      <c r="K12" s="11">
        <f t="shared" si="1"/>
        <v>233290</v>
      </c>
    </row>
    <row r="13" spans="1:11" s="14" customFormat="1" ht="16.5" customHeight="1">
      <c r="A13" s="6">
        <v>854</v>
      </c>
      <c r="B13" s="6">
        <v>85495</v>
      </c>
      <c r="C13" s="6">
        <v>2320</v>
      </c>
      <c r="D13" s="7" t="s">
        <v>22</v>
      </c>
      <c r="E13" s="15" t="s">
        <v>26</v>
      </c>
      <c r="F13" s="7" t="s">
        <v>21</v>
      </c>
      <c r="G13" s="16">
        <v>37095</v>
      </c>
      <c r="H13" s="16"/>
      <c r="I13" s="11">
        <f t="shared" si="0"/>
        <v>37095</v>
      </c>
      <c r="J13" s="16"/>
      <c r="K13" s="11">
        <f t="shared" si="1"/>
        <v>37095</v>
      </c>
    </row>
    <row r="14" spans="1:11" s="14" customFormat="1" ht="33.75">
      <c r="A14" s="6">
        <v>854</v>
      </c>
      <c r="B14" s="6">
        <v>85495</v>
      </c>
      <c r="C14" s="17">
        <v>2320</v>
      </c>
      <c r="D14" s="7" t="s">
        <v>22</v>
      </c>
      <c r="E14" s="15" t="s">
        <v>27</v>
      </c>
      <c r="F14" s="7" t="s">
        <v>21</v>
      </c>
      <c r="G14" s="16"/>
      <c r="H14" s="16"/>
      <c r="I14" s="11">
        <v>0</v>
      </c>
      <c r="J14" s="16">
        <v>3000</v>
      </c>
      <c r="K14" s="11">
        <f t="shared" si="1"/>
        <v>3000</v>
      </c>
    </row>
    <row r="15" spans="1:11" s="14" customFormat="1" ht="22.5">
      <c r="A15" s="6">
        <v>854</v>
      </c>
      <c r="B15" s="6">
        <v>85495</v>
      </c>
      <c r="C15" s="17">
        <v>2320</v>
      </c>
      <c r="D15" s="7" t="s">
        <v>22</v>
      </c>
      <c r="E15" s="15" t="s">
        <v>28</v>
      </c>
      <c r="F15" s="7" t="s">
        <v>21</v>
      </c>
      <c r="G15" s="16"/>
      <c r="H15" s="16"/>
      <c r="I15" s="11">
        <v>0</v>
      </c>
      <c r="J15" s="16">
        <v>5000</v>
      </c>
      <c r="K15" s="11">
        <f t="shared" si="1"/>
        <v>5000</v>
      </c>
    </row>
    <row r="16" spans="1:11" s="14" customFormat="1" ht="18.75" customHeight="1">
      <c r="A16" s="18" t="s">
        <v>29</v>
      </c>
      <c r="B16" s="6">
        <v>92109</v>
      </c>
      <c r="C16" s="17">
        <v>2480</v>
      </c>
      <c r="D16" s="7" t="s">
        <v>30</v>
      </c>
      <c r="E16" s="15" t="s">
        <v>31</v>
      </c>
      <c r="F16" s="7" t="s">
        <v>32</v>
      </c>
      <c r="G16" s="16">
        <v>624660</v>
      </c>
      <c r="H16" s="16">
        <f>16000+18000</f>
        <v>34000</v>
      </c>
      <c r="I16" s="11">
        <f t="shared" si="0"/>
        <v>658660</v>
      </c>
      <c r="J16" s="16"/>
      <c r="K16" s="11">
        <f t="shared" si="1"/>
        <v>658660</v>
      </c>
    </row>
    <row r="17" spans="1:11" s="14" customFormat="1" ht="22.5">
      <c r="A17" s="18">
        <v>921</v>
      </c>
      <c r="B17" s="6">
        <v>92109</v>
      </c>
      <c r="C17" s="17">
        <v>2480</v>
      </c>
      <c r="D17" s="7" t="s">
        <v>30</v>
      </c>
      <c r="E17" s="15" t="s">
        <v>33</v>
      </c>
      <c r="F17" s="7" t="s">
        <v>32</v>
      </c>
      <c r="G17" s="16">
        <v>0</v>
      </c>
      <c r="H17" s="16">
        <f>800+3500</f>
        <v>4300</v>
      </c>
      <c r="I17" s="11">
        <f t="shared" si="0"/>
        <v>4300</v>
      </c>
      <c r="J17" s="16"/>
      <c r="K17" s="11">
        <f t="shared" si="1"/>
        <v>4300</v>
      </c>
    </row>
    <row r="18" spans="1:11" s="14" customFormat="1" ht="22.5">
      <c r="A18" s="18">
        <v>921</v>
      </c>
      <c r="B18" s="18" t="s">
        <v>34</v>
      </c>
      <c r="C18" s="17">
        <v>2480</v>
      </c>
      <c r="D18" s="15" t="s">
        <v>35</v>
      </c>
      <c r="E18" s="15" t="s">
        <v>36</v>
      </c>
      <c r="F18" s="7" t="s">
        <v>32</v>
      </c>
      <c r="G18" s="16">
        <v>60000</v>
      </c>
      <c r="H18" s="16"/>
      <c r="I18" s="11">
        <f t="shared" si="0"/>
        <v>60000</v>
      </c>
      <c r="J18" s="16"/>
      <c r="K18" s="11">
        <f t="shared" si="1"/>
        <v>60000</v>
      </c>
    </row>
    <row r="19" spans="1:11" s="14" customFormat="1" ht="24" customHeight="1">
      <c r="A19" s="18">
        <v>922</v>
      </c>
      <c r="B19" s="18" t="s">
        <v>34</v>
      </c>
      <c r="C19" s="17">
        <v>2480</v>
      </c>
      <c r="D19" s="15" t="s">
        <v>35</v>
      </c>
      <c r="E19" s="15" t="s">
        <v>31</v>
      </c>
      <c r="F19" s="7" t="s">
        <v>32</v>
      </c>
      <c r="G19" s="16">
        <v>1125030</v>
      </c>
      <c r="H19" s="16">
        <v>-5000</v>
      </c>
      <c r="I19" s="11">
        <f t="shared" si="0"/>
        <v>1120030</v>
      </c>
      <c r="J19" s="16"/>
      <c r="K19" s="11">
        <f t="shared" si="1"/>
        <v>1120030</v>
      </c>
    </row>
    <row r="20" spans="1:11" s="14" customFormat="1" ht="16.5" customHeight="1">
      <c r="A20" s="18">
        <v>921</v>
      </c>
      <c r="B20" s="18" t="s">
        <v>37</v>
      </c>
      <c r="C20" s="6">
        <v>2480</v>
      </c>
      <c r="D20" s="19" t="s">
        <v>38</v>
      </c>
      <c r="E20" s="15" t="s">
        <v>31</v>
      </c>
      <c r="F20" s="7" t="s">
        <v>32</v>
      </c>
      <c r="G20" s="16">
        <v>600000</v>
      </c>
      <c r="H20" s="16">
        <v>-5000</v>
      </c>
      <c r="I20" s="11">
        <f t="shared" si="0"/>
        <v>595000</v>
      </c>
      <c r="J20" s="16"/>
      <c r="K20" s="11">
        <f t="shared" si="1"/>
        <v>595000</v>
      </c>
    </row>
    <row r="21" spans="1:11" s="14" customFormat="1" ht="22.5">
      <c r="A21" s="20">
        <v>921</v>
      </c>
      <c r="B21" s="21">
        <v>92118</v>
      </c>
      <c r="C21" s="22">
        <v>2480</v>
      </c>
      <c r="D21" s="19" t="s">
        <v>38</v>
      </c>
      <c r="E21" s="15" t="s">
        <v>33</v>
      </c>
      <c r="F21" s="7" t="s">
        <v>32</v>
      </c>
      <c r="G21" s="16">
        <v>0</v>
      </c>
      <c r="H21" s="16">
        <f>1000+2000+1000</f>
        <v>4000</v>
      </c>
      <c r="I21" s="11">
        <f t="shared" si="0"/>
        <v>4000</v>
      </c>
      <c r="J21" s="16"/>
      <c r="K21" s="11">
        <f t="shared" si="1"/>
        <v>4000</v>
      </c>
    </row>
    <row r="22" spans="1:11" s="30" customFormat="1" ht="24.75" customHeight="1">
      <c r="A22" s="23"/>
      <c r="B22" s="24"/>
      <c r="C22" s="25"/>
      <c r="D22" s="26"/>
      <c r="E22" s="27"/>
      <c r="F22" s="28" t="s">
        <v>39</v>
      </c>
      <c r="G22" s="29">
        <f>SUM(G9:G21)</f>
        <v>2680075</v>
      </c>
      <c r="H22" s="29">
        <f>SUM(H9:H21)</f>
        <v>49100</v>
      </c>
      <c r="I22" s="29">
        <f>SUM(I9:I21)</f>
        <v>2729175</v>
      </c>
      <c r="J22" s="29">
        <f>SUM(J9:J21)</f>
        <v>18000</v>
      </c>
      <c r="K22" s="29">
        <f>SUM(K9:K21)</f>
        <v>2747175</v>
      </c>
    </row>
    <row r="23" spans="1:11" s="30" customFormat="1" ht="24.75" customHeight="1">
      <c r="A23" s="23"/>
      <c r="B23" s="24"/>
      <c r="C23" s="25"/>
      <c r="D23" s="26"/>
      <c r="E23" s="27"/>
      <c r="F23" s="31"/>
      <c r="G23" s="32"/>
      <c r="H23" s="33"/>
      <c r="I23" s="33"/>
      <c r="J23" s="33"/>
      <c r="K23" s="33"/>
    </row>
    <row r="24" spans="1:7" s="30" customFormat="1" ht="30" customHeight="1">
      <c r="A24" s="60" t="s">
        <v>40</v>
      </c>
      <c r="B24" s="61"/>
      <c r="C24" s="61"/>
      <c r="D24" s="61"/>
      <c r="E24" s="61"/>
      <c r="F24" s="61"/>
      <c r="G24" s="62"/>
    </row>
    <row r="25" spans="1:11" s="14" customFormat="1" ht="27" customHeight="1">
      <c r="A25" s="18" t="s">
        <v>41</v>
      </c>
      <c r="B25" s="18" t="s">
        <v>42</v>
      </c>
      <c r="C25" s="6">
        <v>2830</v>
      </c>
      <c r="D25" s="15" t="s">
        <v>43</v>
      </c>
      <c r="E25" s="15" t="s">
        <v>44</v>
      </c>
      <c r="F25" s="7" t="s">
        <v>21</v>
      </c>
      <c r="G25" s="16">
        <v>70000</v>
      </c>
      <c r="H25" s="16"/>
      <c r="I25" s="16">
        <f aca="true" t="shared" si="2" ref="I25:I30">SUM(G25:H25)</f>
        <v>70000</v>
      </c>
      <c r="J25" s="16"/>
      <c r="K25" s="16">
        <f aca="true" t="shared" si="3" ref="K25:K44">SUM(I25:J25)</f>
        <v>70000</v>
      </c>
    </row>
    <row r="26" spans="1:11" s="14" customFormat="1" ht="22.5">
      <c r="A26" s="18">
        <v>801</v>
      </c>
      <c r="B26" s="6">
        <v>80101</v>
      </c>
      <c r="C26" s="17">
        <v>2590</v>
      </c>
      <c r="D26" s="15" t="s">
        <v>45</v>
      </c>
      <c r="E26" s="15" t="s">
        <v>46</v>
      </c>
      <c r="F26" s="7" t="s">
        <v>32</v>
      </c>
      <c r="G26" s="16">
        <v>1031016</v>
      </c>
      <c r="H26" s="16"/>
      <c r="I26" s="16">
        <f t="shared" si="2"/>
        <v>1031016</v>
      </c>
      <c r="J26" s="16"/>
      <c r="K26" s="16">
        <f t="shared" si="3"/>
        <v>1031016</v>
      </c>
    </row>
    <row r="27" spans="1:11" s="14" customFormat="1" ht="22.5">
      <c r="A27" s="18">
        <v>801</v>
      </c>
      <c r="B27" s="20">
        <v>80103</v>
      </c>
      <c r="C27" s="6">
        <v>2590</v>
      </c>
      <c r="D27" s="34" t="s">
        <v>47</v>
      </c>
      <c r="E27" s="15" t="s">
        <v>48</v>
      </c>
      <c r="F27" s="7" t="s">
        <v>32</v>
      </c>
      <c r="G27" s="16">
        <v>78416</v>
      </c>
      <c r="H27" s="16"/>
      <c r="I27" s="16">
        <f t="shared" si="2"/>
        <v>78416</v>
      </c>
      <c r="J27" s="16"/>
      <c r="K27" s="16">
        <f t="shared" si="3"/>
        <v>78416</v>
      </c>
    </row>
    <row r="28" spans="1:11" s="14" customFormat="1" ht="24.75" customHeight="1">
      <c r="A28" s="18">
        <v>801</v>
      </c>
      <c r="B28" s="20">
        <v>80110</v>
      </c>
      <c r="C28" s="6">
        <v>2590</v>
      </c>
      <c r="D28" s="34" t="s">
        <v>45</v>
      </c>
      <c r="E28" s="15" t="s">
        <v>49</v>
      </c>
      <c r="F28" s="35" t="s">
        <v>32</v>
      </c>
      <c r="G28" s="16">
        <v>393700</v>
      </c>
      <c r="H28" s="16"/>
      <c r="I28" s="16">
        <f t="shared" si="2"/>
        <v>393700</v>
      </c>
      <c r="J28" s="16"/>
      <c r="K28" s="16">
        <f t="shared" si="3"/>
        <v>393700</v>
      </c>
    </row>
    <row r="29" spans="1:11" s="40" customFormat="1" ht="28.5" customHeight="1">
      <c r="A29" s="36">
        <v>801</v>
      </c>
      <c r="B29" s="36">
        <v>80104</v>
      </c>
      <c r="C29" s="36">
        <v>2540</v>
      </c>
      <c r="D29" s="37" t="s">
        <v>50</v>
      </c>
      <c r="E29" s="37" t="s">
        <v>51</v>
      </c>
      <c r="F29" s="38" t="s">
        <v>32</v>
      </c>
      <c r="G29" s="39">
        <v>37428</v>
      </c>
      <c r="H29" s="39"/>
      <c r="I29" s="16">
        <f t="shared" si="2"/>
        <v>37428</v>
      </c>
      <c r="J29" s="39"/>
      <c r="K29" s="16">
        <f t="shared" si="3"/>
        <v>37428</v>
      </c>
    </row>
    <row r="30" spans="1:11" s="40" customFormat="1" ht="28.5" customHeight="1">
      <c r="A30" s="36">
        <v>801</v>
      </c>
      <c r="B30" s="36">
        <v>80104</v>
      </c>
      <c r="C30" s="36">
        <v>2540</v>
      </c>
      <c r="D30" s="37" t="s">
        <v>52</v>
      </c>
      <c r="E30" s="37" t="s">
        <v>51</v>
      </c>
      <c r="F30" s="38" t="s">
        <v>32</v>
      </c>
      <c r="G30" s="39">
        <v>29943</v>
      </c>
      <c r="H30" s="39"/>
      <c r="I30" s="16">
        <f t="shared" si="2"/>
        <v>29943</v>
      </c>
      <c r="J30" s="39"/>
      <c r="K30" s="16">
        <f t="shared" si="3"/>
        <v>29943</v>
      </c>
    </row>
    <row r="31" spans="1:11" s="40" customFormat="1" ht="33.75">
      <c r="A31" s="36">
        <v>926</v>
      </c>
      <c r="B31" s="36">
        <v>92605</v>
      </c>
      <c r="C31" s="36">
        <v>2360</v>
      </c>
      <c r="D31" s="37" t="s">
        <v>53</v>
      </c>
      <c r="E31" s="37" t="s">
        <v>54</v>
      </c>
      <c r="F31" s="7" t="s">
        <v>21</v>
      </c>
      <c r="G31" s="39"/>
      <c r="H31" s="39"/>
      <c r="I31" s="16">
        <v>0</v>
      </c>
      <c r="J31" s="39">
        <v>3000</v>
      </c>
      <c r="K31" s="16">
        <f t="shared" si="3"/>
        <v>3000</v>
      </c>
    </row>
    <row r="32" spans="1:11" s="40" customFormat="1" ht="33.75">
      <c r="A32" s="36">
        <v>926</v>
      </c>
      <c r="B32" s="36">
        <v>92605</v>
      </c>
      <c r="C32" s="36">
        <v>2360</v>
      </c>
      <c r="D32" s="37" t="s">
        <v>55</v>
      </c>
      <c r="E32" s="37" t="s">
        <v>54</v>
      </c>
      <c r="F32" s="7" t="s">
        <v>21</v>
      </c>
      <c r="G32" s="39"/>
      <c r="H32" s="39"/>
      <c r="I32" s="16">
        <v>0</v>
      </c>
      <c r="J32" s="39">
        <v>3000</v>
      </c>
      <c r="K32" s="16">
        <f t="shared" si="3"/>
        <v>3000</v>
      </c>
    </row>
    <row r="33" spans="1:11" s="40" customFormat="1" ht="33.75">
      <c r="A33" s="36">
        <v>926</v>
      </c>
      <c r="B33" s="36">
        <v>92605</v>
      </c>
      <c r="C33" s="36">
        <v>2360</v>
      </c>
      <c r="D33" s="37" t="s">
        <v>56</v>
      </c>
      <c r="E33" s="37" t="s">
        <v>54</v>
      </c>
      <c r="F33" s="7" t="s">
        <v>21</v>
      </c>
      <c r="G33" s="39"/>
      <c r="H33" s="39"/>
      <c r="I33" s="16">
        <v>0</v>
      </c>
      <c r="J33" s="39">
        <v>4000</v>
      </c>
      <c r="K33" s="16">
        <f t="shared" si="3"/>
        <v>4000</v>
      </c>
    </row>
    <row r="34" spans="1:11" s="40" customFormat="1" ht="28.5" customHeight="1">
      <c r="A34" s="36">
        <v>926</v>
      </c>
      <c r="B34" s="36">
        <v>92605</v>
      </c>
      <c r="C34" s="36">
        <v>2360</v>
      </c>
      <c r="D34" s="37" t="s">
        <v>57</v>
      </c>
      <c r="E34" s="37" t="s">
        <v>58</v>
      </c>
      <c r="F34" s="7" t="s">
        <v>21</v>
      </c>
      <c r="G34" s="39"/>
      <c r="H34" s="39"/>
      <c r="I34" s="16">
        <v>0</v>
      </c>
      <c r="J34" s="39">
        <v>100000</v>
      </c>
      <c r="K34" s="16">
        <f t="shared" si="3"/>
        <v>100000</v>
      </c>
    </row>
    <row r="35" spans="1:11" s="40" customFormat="1" ht="28.5" customHeight="1">
      <c r="A35" s="36">
        <v>926</v>
      </c>
      <c r="B35" s="36">
        <v>92605</v>
      </c>
      <c r="C35" s="36">
        <v>2360</v>
      </c>
      <c r="D35" s="37" t="s">
        <v>59</v>
      </c>
      <c r="E35" s="37" t="s">
        <v>58</v>
      </c>
      <c r="F35" s="7" t="s">
        <v>21</v>
      </c>
      <c r="G35" s="39"/>
      <c r="H35" s="39"/>
      <c r="I35" s="16">
        <v>0</v>
      </c>
      <c r="J35" s="39">
        <v>180000</v>
      </c>
      <c r="K35" s="16">
        <f t="shared" si="3"/>
        <v>180000</v>
      </c>
    </row>
    <row r="36" spans="1:11" s="40" customFormat="1" ht="28.5" customHeight="1">
      <c r="A36" s="36">
        <v>926</v>
      </c>
      <c r="B36" s="36">
        <v>92605</v>
      </c>
      <c r="C36" s="36">
        <v>2360</v>
      </c>
      <c r="D36" s="37" t="s">
        <v>60</v>
      </c>
      <c r="E36" s="37" t="s">
        <v>58</v>
      </c>
      <c r="F36" s="7" t="s">
        <v>21</v>
      </c>
      <c r="G36" s="39"/>
      <c r="H36" s="39"/>
      <c r="I36" s="16">
        <v>0</v>
      </c>
      <c r="J36" s="39">
        <v>7000</v>
      </c>
      <c r="K36" s="16">
        <f t="shared" si="3"/>
        <v>7000</v>
      </c>
    </row>
    <row r="37" spans="1:11" s="40" customFormat="1" ht="28.5" customHeight="1">
      <c r="A37" s="36">
        <v>926</v>
      </c>
      <c r="B37" s="36">
        <v>92605</v>
      </c>
      <c r="C37" s="36">
        <v>2360</v>
      </c>
      <c r="D37" s="37" t="s">
        <v>61</v>
      </c>
      <c r="E37" s="37" t="s">
        <v>58</v>
      </c>
      <c r="F37" s="7" t="s">
        <v>21</v>
      </c>
      <c r="G37" s="39"/>
      <c r="H37" s="39"/>
      <c r="I37" s="16">
        <v>0</v>
      </c>
      <c r="J37" s="39">
        <v>18000</v>
      </c>
      <c r="K37" s="16">
        <f t="shared" si="3"/>
        <v>18000</v>
      </c>
    </row>
    <row r="38" spans="1:11" s="40" customFormat="1" ht="28.5" customHeight="1">
      <c r="A38" s="36">
        <v>926</v>
      </c>
      <c r="B38" s="36">
        <v>92605</v>
      </c>
      <c r="C38" s="36">
        <v>2360</v>
      </c>
      <c r="D38" s="37" t="s">
        <v>62</v>
      </c>
      <c r="E38" s="37" t="s">
        <v>58</v>
      </c>
      <c r="F38" s="7" t="s">
        <v>21</v>
      </c>
      <c r="G38" s="39"/>
      <c r="H38" s="39"/>
      <c r="I38" s="16">
        <v>0</v>
      </c>
      <c r="J38" s="39">
        <v>16000</v>
      </c>
      <c r="K38" s="16">
        <f t="shared" si="3"/>
        <v>16000</v>
      </c>
    </row>
    <row r="39" spans="1:11" s="40" customFormat="1" ht="28.5" customHeight="1">
      <c r="A39" s="36">
        <v>926</v>
      </c>
      <c r="B39" s="36">
        <v>92605</v>
      </c>
      <c r="C39" s="36">
        <v>2360</v>
      </c>
      <c r="D39" s="37" t="s">
        <v>63</v>
      </c>
      <c r="E39" s="37" t="s">
        <v>58</v>
      </c>
      <c r="F39" s="7" t="s">
        <v>21</v>
      </c>
      <c r="G39" s="39"/>
      <c r="H39" s="39"/>
      <c r="I39" s="16">
        <v>0</v>
      </c>
      <c r="J39" s="39">
        <v>7000</v>
      </c>
      <c r="K39" s="16">
        <f t="shared" si="3"/>
        <v>7000</v>
      </c>
    </row>
    <row r="40" spans="1:11" s="40" customFormat="1" ht="33.75">
      <c r="A40" s="36">
        <v>926</v>
      </c>
      <c r="B40" s="36">
        <v>92605</v>
      </c>
      <c r="C40" s="36">
        <v>2360</v>
      </c>
      <c r="D40" s="37" t="s">
        <v>64</v>
      </c>
      <c r="E40" s="37" t="s">
        <v>65</v>
      </c>
      <c r="F40" s="7" t="s">
        <v>21</v>
      </c>
      <c r="G40" s="39"/>
      <c r="H40" s="39"/>
      <c r="I40" s="16">
        <v>0</v>
      </c>
      <c r="J40" s="39">
        <v>12000</v>
      </c>
      <c r="K40" s="16">
        <f t="shared" si="3"/>
        <v>12000</v>
      </c>
    </row>
    <row r="41" spans="1:11" s="40" customFormat="1" ht="28.5" customHeight="1">
      <c r="A41" s="36">
        <v>926</v>
      </c>
      <c r="B41" s="36">
        <v>92605</v>
      </c>
      <c r="C41" s="36">
        <v>2360</v>
      </c>
      <c r="D41" s="37" t="s">
        <v>66</v>
      </c>
      <c r="E41" s="37" t="s">
        <v>67</v>
      </c>
      <c r="F41" s="7" t="s">
        <v>21</v>
      </c>
      <c r="G41" s="39"/>
      <c r="H41" s="39"/>
      <c r="I41" s="16">
        <v>0</v>
      </c>
      <c r="J41" s="39">
        <v>1500</v>
      </c>
      <c r="K41" s="16">
        <f t="shared" si="3"/>
        <v>1500</v>
      </c>
    </row>
    <row r="42" spans="1:11" s="40" customFormat="1" ht="28.5" customHeight="1">
      <c r="A42" s="36">
        <v>926</v>
      </c>
      <c r="B42" s="36">
        <v>92605</v>
      </c>
      <c r="C42" s="36">
        <v>2360</v>
      </c>
      <c r="D42" s="37" t="s">
        <v>68</v>
      </c>
      <c r="E42" s="37" t="s">
        <v>67</v>
      </c>
      <c r="F42" s="7" t="s">
        <v>21</v>
      </c>
      <c r="G42" s="39"/>
      <c r="H42" s="39"/>
      <c r="I42" s="16">
        <v>0</v>
      </c>
      <c r="J42" s="39">
        <v>1000</v>
      </c>
      <c r="K42" s="16">
        <f t="shared" si="3"/>
        <v>1000</v>
      </c>
    </row>
    <row r="43" spans="1:11" s="40" customFormat="1" ht="28.5" customHeight="1">
      <c r="A43" s="36">
        <v>926</v>
      </c>
      <c r="B43" s="36">
        <v>92605</v>
      </c>
      <c r="C43" s="36">
        <v>2360</v>
      </c>
      <c r="D43" s="37" t="s">
        <v>64</v>
      </c>
      <c r="E43" s="37" t="s">
        <v>67</v>
      </c>
      <c r="F43" s="7" t="s">
        <v>21</v>
      </c>
      <c r="G43" s="39"/>
      <c r="H43" s="39"/>
      <c r="I43" s="16">
        <v>0</v>
      </c>
      <c r="J43" s="39">
        <v>5000</v>
      </c>
      <c r="K43" s="16">
        <f t="shared" si="3"/>
        <v>5000</v>
      </c>
    </row>
    <row r="44" spans="1:11" s="40" customFormat="1" ht="28.5" customHeight="1">
      <c r="A44" s="36">
        <v>926</v>
      </c>
      <c r="B44" s="36">
        <v>92605</v>
      </c>
      <c r="C44" s="36">
        <v>2360</v>
      </c>
      <c r="D44" s="37" t="s">
        <v>69</v>
      </c>
      <c r="E44" s="37" t="s">
        <v>67</v>
      </c>
      <c r="F44" s="7" t="s">
        <v>21</v>
      </c>
      <c r="G44" s="39"/>
      <c r="H44" s="39"/>
      <c r="I44" s="16">
        <v>0</v>
      </c>
      <c r="J44" s="39">
        <v>2500</v>
      </c>
      <c r="K44" s="16">
        <f t="shared" si="3"/>
        <v>2500</v>
      </c>
    </row>
    <row r="45" spans="1:11" ht="19.5" customHeight="1">
      <c r="A45" s="41"/>
      <c r="B45" s="41"/>
      <c r="C45" s="41"/>
      <c r="D45" s="41"/>
      <c r="E45" s="41"/>
      <c r="F45" s="42" t="s">
        <v>39</v>
      </c>
      <c r="G45" s="43">
        <f>SUM(G25:G30)</f>
        <v>1640503</v>
      </c>
      <c r="H45" s="43">
        <f>SUM(H25:H30)</f>
        <v>0</v>
      </c>
      <c r="I45" s="43">
        <f>SUM(I25:I44)</f>
        <v>1640503</v>
      </c>
      <c r="J45" s="43">
        <f>SUM(J25:J44)</f>
        <v>360000</v>
      </c>
      <c r="K45" s="43">
        <f>SUM(K25:K44)</f>
        <v>2000503</v>
      </c>
    </row>
    <row r="46" spans="1:11" ht="21.75" customHeight="1">
      <c r="A46" s="30"/>
      <c r="B46" s="30"/>
      <c r="C46" s="30"/>
      <c r="D46" s="30"/>
      <c r="E46" s="56" t="s">
        <v>70</v>
      </c>
      <c r="F46" s="56"/>
      <c r="G46" s="44">
        <f>SUM(G22,G45)</f>
        <v>4320578</v>
      </c>
      <c r="H46" s="44">
        <f>SUM(H22,H45)</f>
        <v>49100</v>
      </c>
      <c r="I46" s="44">
        <f>SUM(I22,I45)</f>
        <v>4369678</v>
      </c>
      <c r="J46" s="44">
        <f>SUM(J22,J45)</f>
        <v>378000</v>
      </c>
      <c r="K46" s="44">
        <f>SUM(K22,K45)</f>
        <v>4747678</v>
      </c>
    </row>
    <row r="48" spans="1:11" ht="20.25">
      <c r="A48" s="45" t="s">
        <v>71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27.75" customHeight="1">
      <c r="A49" s="59" t="s">
        <v>72</v>
      </c>
      <c r="B49" s="59"/>
      <c r="C49" s="59"/>
      <c r="D49" s="59"/>
      <c r="E49" s="59"/>
      <c r="F49" s="59"/>
      <c r="G49" s="59"/>
      <c r="H49"/>
      <c r="I49"/>
      <c r="J49"/>
      <c r="K49"/>
    </row>
    <row r="50" spans="1:11" ht="12.75">
      <c r="A50" s="3" t="s">
        <v>11</v>
      </c>
      <c r="B50" s="3" t="s">
        <v>12</v>
      </c>
      <c r="C50" s="3" t="s">
        <v>13</v>
      </c>
      <c r="D50" s="3" t="s">
        <v>14</v>
      </c>
      <c r="E50" s="3" t="s">
        <v>15</v>
      </c>
      <c r="F50" s="3" t="s">
        <v>16</v>
      </c>
      <c r="G50" s="4" t="s">
        <v>17</v>
      </c>
      <c r="H50" s="4" t="s">
        <v>18</v>
      </c>
      <c r="I50" s="4" t="s">
        <v>17</v>
      </c>
      <c r="J50" s="4" t="s">
        <v>18</v>
      </c>
      <c r="K50" s="4" t="s">
        <v>17</v>
      </c>
    </row>
    <row r="51" spans="1:11" s="2" customFormat="1" ht="33.75">
      <c r="A51" s="46">
        <v>600</v>
      </c>
      <c r="B51" s="46">
        <v>60014</v>
      </c>
      <c r="C51" s="46">
        <v>6300</v>
      </c>
      <c r="D51" s="47" t="s">
        <v>22</v>
      </c>
      <c r="E51" s="48" t="s">
        <v>73</v>
      </c>
      <c r="F51" s="49" t="s">
        <v>21</v>
      </c>
      <c r="G51" s="50">
        <v>81115</v>
      </c>
      <c r="H51" s="50"/>
      <c r="I51" s="50">
        <f>SUM(G51:H51)</f>
        <v>81115</v>
      </c>
      <c r="J51" s="50"/>
      <c r="K51" s="50">
        <f>SUM(I51:J51)</f>
        <v>81115</v>
      </c>
    </row>
    <row r="52" spans="1:11" s="2" customFormat="1" ht="33.75">
      <c r="A52" s="46">
        <v>600</v>
      </c>
      <c r="B52" s="46">
        <v>60014</v>
      </c>
      <c r="C52" s="46">
        <v>6300</v>
      </c>
      <c r="D52" s="47" t="s">
        <v>22</v>
      </c>
      <c r="E52" s="51" t="s">
        <v>74</v>
      </c>
      <c r="F52" s="49" t="s">
        <v>21</v>
      </c>
      <c r="G52" s="50">
        <v>127220</v>
      </c>
      <c r="H52" s="50"/>
      <c r="I52" s="50">
        <f>SUM(G52:H52)</f>
        <v>127220</v>
      </c>
      <c r="J52" s="50"/>
      <c r="K52" s="50">
        <f>SUM(I52:J52)</f>
        <v>127220</v>
      </c>
    </row>
    <row r="53" spans="1:11" s="2" customFormat="1" ht="22.5">
      <c r="A53" s="46">
        <v>754</v>
      </c>
      <c r="B53" s="46">
        <v>75411</v>
      </c>
      <c r="C53" s="46">
        <v>6650</v>
      </c>
      <c r="D53" s="47" t="s">
        <v>22</v>
      </c>
      <c r="E53" s="51" t="s">
        <v>75</v>
      </c>
      <c r="F53" s="49" t="s">
        <v>21</v>
      </c>
      <c r="G53" s="50">
        <v>0</v>
      </c>
      <c r="H53" s="50">
        <v>25000</v>
      </c>
      <c r="I53" s="50">
        <f>SUM(G53:H53)</f>
        <v>25000</v>
      </c>
      <c r="J53" s="50"/>
      <c r="K53" s="50">
        <f>SUM(I53:J53)</f>
        <v>25000</v>
      </c>
    </row>
    <row r="54" spans="5:11" ht="21.75" customHeight="1">
      <c r="E54" s="56" t="s">
        <v>76</v>
      </c>
      <c r="F54" s="56"/>
      <c r="G54" s="52">
        <f>SUM(G51:G53)</f>
        <v>208335</v>
      </c>
      <c r="H54" s="52">
        <f>SUM(H51:H53)</f>
        <v>25000</v>
      </c>
      <c r="I54" s="52">
        <f>SUM(I51:I53)</f>
        <v>233335</v>
      </c>
      <c r="J54" s="52">
        <f>SUM(J51:J53)</f>
        <v>0</v>
      </c>
      <c r="K54" s="52">
        <f>SUM(K51:K53)</f>
        <v>233335</v>
      </c>
    </row>
    <row r="55" spans="5:11" ht="15.75">
      <c r="E55" s="53" t="s">
        <v>77</v>
      </c>
      <c r="F55" s="53"/>
      <c r="G55" s="54">
        <f>SUM(G46,G54,)</f>
        <v>4528913</v>
      </c>
      <c r="H55" s="54">
        <f>SUM(H46,H54,)</f>
        <v>74100</v>
      </c>
      <c r="I55" s="55">
        <f>SUM(G55:H55)</f>
        <v>4603013</v>
      </c>
      <c r="J55" s="55">
        <f>SUM(J46,J54,)</f>
        <v>378000</v>
      </c>
      <c r="K55" s="55">
        <f>SUM(I55:J55)</f>
        <v>4981013</v>
      </c>
    </row>
  </sheetData>
  <sheetProtection/>
  <mergeCells count="7">
    <mergeCell ref="E54:F54"/>
    <mergeCell ref="A5:K5"/>
    <mergeCell ref="A6:I6"/>
    <mergeCell ref="A7:G7"/>
    <mergeCell ref="A24:G24"/>
    <mergeCell ref="E46:F46"/>
    <mergeCell ref="A49:G49"/>
  </mergeCells>
  <printOptions horizontalCentered="1"/>
  <pageMargins left="0.31496062992125984" right="0.31496062992125984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Trzcianki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izawalniak</dc:creator>
  <cp:keywords/>
  <dc:description/>
  <cp:lastModifiedBy>JA</cp:lastModifiedBy>
  <dcterms:created xsi:type="dcterms:W3CDTF">2011-03-09T09:30:47Z</dcterms:created>
  <dcterms:modified xsi:type="dcterms:W3CDTF">2011-04-04T13:38:13Z</dcterms:modified>
  <cp:category/>
  <cp:version/>
  <cp:contentType/>
  <cp:contentStatus/>
</cp:coreProperties>
</file>