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1" sheetId="1" r:id="rId1"/>
    <sheet name="Arkusz3 (2)" sheetId="2" r:id="rId2"/>
  </sheets>
  <definedNames>
    <definedName name="_xlnm.Print_Area" localSheetId="0">'W1'!$A$1:$K$26</definedName>
  </definedNames>
  <calcPr fullCalcOnLoad="1"/>
</workbook>
</file>

<file path=xl/sharedStrings.xml><?xml version="1.0" encoding="utf-8"?>
<sst xmlns="http://schemas.openxmlformats.org/spreadsheetml/2006/main" count="37" uniqueCount="36">
  <si>
    <t>Załącznik</t>
  </si>
  <si>
    <t>do Uchwały Nr XV/107/15</t>
  </si>
  <si>
    <t>Rady Miejskiej Trzcianki</t>
  </si>
  <si>
    <t>z dnia 29 października 2015 r.</t>
  </si>
  <si>
    <t>Lp.</t>
  </si>
  <si>
    <t>Nazwa zadania</t>
  </si>
  <si>
    <t>Szacunkowe koszty całkowite</t>
  </si>
  <si>
    <t>Planowane wydatki</t>
  </si>
  <si>
    <t>[tys. zł]</t>
  </si>
  <si>
    <t>Rozbudowa cmentarza komunalnego w Trzciance</t>
  </si>
  <si>
    <t>Rekultywacja wysypiska odpadów komunalnych w Trzciance</t>
  </si>
  <si>
    <t>Budowa i remonty dróg na terenach wiejskich</t>
  </si>
  <si>
    <t>Budowa infrastruktury komunalnej na terenie Trzcianki, w tym:</t>
  </si>
  <si>
    <t>4a</t>
  </si>
  <si>
    <t>Budowa kan. deszczowej na os.Kwiatowym</t>
  </si>
  <si>
    <t>4b</t>
  </si>
  <si>
    <t>Budowa parkingu na ul. Wiosny Ludów</t>
  </si>
  <si>
    <t>4c</t>
  </si>
  <si>
    <t>Budowa dróg</t>
  </si>
  <si>
    <t xml:space="preserve">Termomodernizacja obiektów użyteczności publicznej </t>
  </si>
  <si>
    <t>Rewitalizacja Placu Pocztowego</t>
  </si>
  <si>
    <t>Modernizacja ul. Kościuszki                  w Trzciance</t>
  </si>
  <si>
    <t>Budowa boiska sportowego przy SP2 i G2 w Trzciance</t>
  </si>
  <si>
    <t>Budowa ścieżek rowerowych (alternatywne drogi dojazdowe)</t>
  </si>
  <si>
    <t>Budowa sali widowiskowo - kinowej</t>
  </si>
  <si>
    <t>Modernizacja oświetlenia ulicznego (LED)</t>
  </si>
  <si>
    <t>Budowa budynku socjalnego/komunalnego</t>
  </si>
  <si>
    <t xml:space="preserve">Wykupy nieruchomości </t>
  </si>
  <si>
    <t>Budowa pływalni, budowa sali gimnastycznej</t>
  </si>
  <si>
    <t>Razem:</t>
  </si>
  <si>
    <t>WPF</t>
  </si>
  <si>
    <t>80% WPF do WPI</t>
  </si>
  <si>
    <t>50% kosztów (dotacja w latach 2016-2021)</t>
  </si>
  <si>
    <t>Σ</t>
  </si>
  <si>
    <r>
      <t>≈</t>
    </r>
    <r>
      <rPr>
        <b/>
        <sz val="10"/>
        <rFont val="Arial"/>
        <family val="2"/>
      </rPr>
      <t>Σ (LIMIT)</t>
    </r>
  </si>
  <si>
    <t>Kwota z WPI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</si>
</sst>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_ ;[RED]\-#,##0\ "/>
    <numFmt numFmtId="166" formatCode="#,##0"/>
    <numFmt numFmtId="167" formatCode="0%"/>
  </numFmts>
  <fonts count="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6" xfId="0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0" fillId="0" borderId="8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" xfId="0" applyBorder="1" applyAlignment="1">
      <alignment horizontal="center" vertical="center"/>
    </xf>
    <xf numFmtId="164" fontId="0" fillId="0" borderId="2" xfId="0" applyFont="1" applyBorder="1" applyAlignment="1">
      <alignment vertical="center" wrapText="1"/>
    </xf>
    <xf numFmtId="165" fontId="0" fillId="0" borderId="2" xfId="0" applyNumberForma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165" fontId="0" fillId="0" borderId="10" xfId="0" applyNumberFormat="1" applyBorder="1" applyAlignment="1">
      <alignment horizontal="right" vertical="center"/>
    </xf>
    <xf numFmtId="165" fontId="0" fillId="0" borderId="11" xfId="0" applyNumberFormat="1" applyBorder="1" applyAlignment="1">
      <alignment horizontal="right" vertical="center"/>
    </xf>
    <xf numFmtId="165" fontId="0" fillId="0" borderId="12" xfId="0" applyNumberFormat="1" applyBorder="1" applyAlignment="1">
      <alignment horizontal="right" vertical="center"/>
    </xf>
    <xf numFmtId="164" fontId="0" fillId="0" borderId="13" xfId="0" applyBorder="1" applyAlignment="1">
      <alignment horizontal="center" vertical="center"/>
    </xf>
    <xf numFmtId="164" fontId="0" fillId="0" borderId="14" xfId="0" applyFont="1" applyBorder="1" applyAlignment="1">
      <alignment vertical="center" wrapText="1"/>
    </xf>
    <xf numFmtId="165" fontId="0" fillId="0" borderId="15" xfId="0" applyNumberFormat="1" applyBorder="1" applyAlignment="1">
      <alignment horizontal="right" vertical="center"/>
    </xf>
    <xf numFmtId="165" fontId="0" fillId="0" borderId="16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165" fontId="0" fillId="0" borderId="18" xfId="0" applyNumberFormat="1" applyBorder="1" applyAlignment="1">
      <alignment horizontal="right" vertical="center"/>
    </xf>
    <xf numFmtId="164" fontId="0" fillId="2" borderId="3" xfId="0" applyFill="1" applyBorder="1" applyAlignment="1">
      <alignment horizontal="center" vertical="center"/>
    </xf>
    <xf numFmtId="164" fontId="0" fillId="0" borderId="19" xfId="0" applyFont="1" applyBorder="1" applyAlignment="1">
      <alignment vertical="center" wrapText="1"/>
    </xf>
    <xf numFmtId="165" fontId="0" fillId="0" borderId="19" xfId="0" applyNumberFormat="1" applyBorder="1" applyAlignment="1">
      <alignment horizontal="right" vertical="center"/>
    </xf>
    <xf numFmtId="165" fontId="0" fillId="0" borderId="20" xfId="0" applyNumberFormat="1" applyBorder="1" applyAlignment="1">
      <alignment horizontal="right" vertical="center"/>
    </xf>
    <xf numFmtId="165" fontId="0" fillId="0" borderId="21" xfId="0" applyNumberFormat="1" applyBorder="1" applyAlignment="1">
      <alignment horizontal="right" vertical="center"/>
    </xf>
    <xf numFmtId="165" fontId="0" fillId="0" borderId="22" xfId="0" applyNumberFormat="1" applyBorder="1" applyAlignment="1">
      <alignment horizontal="right" vertical="center"/>
    </xf>
    <xf numFmtId="165" fontId="0" fillId="0" borderId="23" xfId="0" applyNumberFormat="1" applyBorder="1" applyAlignment="1">
      <alignment horizontal="right" vertical="center"/>
    </xf>
    <xf numFmtId="164" fontId="1" fillId="0" borderId="5" xfId="0" applyFont="1" applyBorder="1" applyAlignment="1">
      <alignment horizontal="center" vertical="center"/>
    </xf>
    <xf numFmtId="164" fontId="1" fillId="0" borderId="24" xfId="0" applyFont="1" applyBorder="1" applyAlignment="1">
      <alignment vertical="center" wrapText="1"/>
    </xf>
    <xf numFmtId="165" fontId="1" fillId="0" borderId="24" xfId="0" applyNumberFormat="1" applyFont="1" applyBorder="1" applyAlignment="1">
      <alignment horizontal="right" vertical="center"/>
    </xf>
    <xf numFmtId="165" fontId="1" fillId="0" borderId="25" xfId="0" applyNumberFormat="1" applyFont="1" applyBorder="1" applyAlignment="1">
      <alignment horizontal="right" vertical="center"/>
    </xf>
    <xf numFmtId="165" fontId="1" fillId="0" borderId="26" xfId="0" applyNumberFormat="1" applyFont="1" applyBorder="1" applyAlignment="1">
      <alignment horizontal="right" vertical="center"/>
    </xf>
    <xf numFmtId="165" fontId="1" fillId="0" borderId="27" xfId="0" applyNumberFormat="1" applyFont="1" applyBorder="1" applyAlignment="1">
      <alignment horizontal="right" vertical="center"/>
    </xf>
    <xf numFmtId="165" fontId="1" fillId="0" borderId="28" xfId="0" applyNumberFormat="1" applyFont="1" applyBorder="1" applyAlignment="1">
      <alignment horizontal="right" vertical="center"/>
    </xf>
    <xf numFmtId="164" fontId="1" fillId="0" borderId="29" xfId="0" applyFont="1" applyBorder="1" applyAlignment="1">
      <alignment horizontal="center" vertical="center"/>
    </xf>
    <xf numFmtId="164" fontId="1" fillId="0" borderId="8" xfId="0" applyFont="1" applyBorder="1" applyAlignment="1">
      <alignment vertical="center" wrapText="1"/>
    </xf>
    <xf numFmtId="165" fontId="1" fillId="0" borderId="8" xfId="0" applyNumberFormat="1" applyFont="1" applyBorder="1" applyAlignment="1">
      <alignment horizontal="right" vertical="center"/>
    </xf>
    <xf numFmtId="165" fontId="1" fillId="0" borderId="6" xfId="0" applyNumberFormat="1" applyFont="1" applyBorder="1" applyAlignment="1">
      <alignment horizontal="right" vertical="center"/>
    </xf>
    <xf numFmtId="165" fontId="1" fillId="0" borderId="7" xfId="0" applyNumberFormat="1" applyFont="1" applyBorder="1" applyAlignment="1">
      <alignment horizontal="right" vertical="center"/>
    </xf>
    <xf numFmtId="165" fontId="1" fillId="0" borderId="30" xfId="0" applyNumberFormat="1" applyFont="1" applyBorder="1" applyAlignment="1">
      <alignment horizontal="right" vertical="center"/>
    </xf>
    <xf numFmtId="165" fontId="1" fillId="0" borderId="31" xfId="0" applyNumberFormat="1" applyFont="1" applyBorder="1" applyAlignment="1">
      <alignment horizontal="right" vertical="center"/>
    </xf>
    <xf numFmtId="164" fontId="0" fillId="2" borderId="1" xfId="0" applyFill="1" applyBorder="1" applyAlignment="1">
      <alignment horizontal="center" vertical="center"/>
    </xf>
    <xf numFmtId="164" fontId="0" fillId="2" borderId="29" xfId="0" applyFill="1" applyBorder="1" applyAlignment="1">
      <alignment horizontal="center" vertical="center"/>
    </xf>
    <xf numFmtId="164" fontId="0" fillId="0" borderId="8" xfId="0" applyFont="1" applyBorder="1" applyAlignment="1">
      <alignment vertical="center" wrapText="1"/>
    </xf>
    <xf numFmtId="165" fontId="0" fillId="0" borderId="6" xfId="0" applyNumberFormat="1" applyBorder="1" applyAlignment="1">
      <alignment horizontal="right" vertical="center"/>
    </xf>
    <xf numFmtId="165" fontId="0" fillId="0" borderId="7" xfId="0" applyNumberFormat="1" applyBorder="1" applyAlignment="1">
      <alignment horizontal="right" vertical="center"/>
    </xf>
    <xf numFmtId="165" fontId="0" fillId="0" borderId="30" xfId="0" applyNumberFormat="1" applyBorder="1" applyAlignment="1">
      <alignment horizontal="right" vertical="center"/>
    </xf>
    <xf numFmtId="165" fontId="0" fillId="0" borderId="31" xfId="0" applyNumberFormat="1" applyBorder="1" applyAlignment="1">
      <alignment horizontal="right" vertical="center"/>
    </xf>
    <xf numFmtId="164" fontId="0" fillId="0" borderId="29" xfId="0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5" fontId="2" fillId="2" borderId="32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4" fontId="0" fillId="0" borderId="33" xfId="0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34" xfId="0" applyBorder="1" applyAlignment="1">
      <alignment/>
    </xf>
    <xf numFmtId="164" fontId="0" fillId="0" borderId="34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35" xfId="0" applyFont="1" applyBorder="1" applyAlignment="1">
      <alignment horizontal="right"/>
    </xf>
    <xf numFmtId="165" fontId="0" fillId="0" borderId="36" xfId="0" applyNumberFormat="1" applyBorder="1" applyAlignment="1">
      <alignment wrapText="1"/>
    </xf>
    <xf numFmtId="165" fontId="0" fillId="0" borderId="37" xfId="0" applyNumberFormat="1" applyBorder="1" applyAlignment="1">
      <alignment wrapText="1"/>
    </xf>
    <xf numFmtId="165" fontId="0" fillId="0" borderId="38" xfId="0" applyNumberFormat="1" applyBorder="1" applyAlignment="1">
      <alignment wrapText="1"/>
    </xf>
    <xf numFmtId="165" fontId="0" fillId="0" borderId="23" xfId="0" applyNumberFormat="1" applyBorder="1" applyAlignment="1">
      <alignment wrapText="1"/>
    </xf>
    <xf numFmtId="164" fontId="0" fillId="0" borderId="24" xfId="0" applyFont="1" applyBorder="1" applyAlignment="1">
      <alignment horizontal="right"/>
    </xf>
    <xf numFmtId="165" fontId="0" fillId="0" borderId="5" xfId="0" applyNumberFormat="1" applyBorder="1" applyAlignment="1">
      <alignment wrapText="1"/>
    </xf>
    <xf numFmtId="165" fontId="0" fillId="0" borderId="25" xfId="0" applyNumberFormat="1" applyBorder="1" applyAlignment="1">
      <alignment wrapText="1"/>
    </xf>
    <xf numFmtId="165" fontId="0" fillId="0" borderId="26" xfId="0" applyNumberFormat="1" applyBorder="1" applyAlignment="1">
      <alignment wrapText="1"/>
    </xf>
    <xf numFmtId="165" fontId="0" fillId="0" borderId="28" xfId="0" applyNumberFormat="1" applyBorder="1" applyAlignment="1">
      <alignment wrapText="1"/>
    </xf>
    <xf numFmtId="167" fontId="0" fillId="0" borderId="39" xfId="0" applyNumberFormat="1" applyFont="1" applyBorder="1" applyAlignment="1">
      <alignment horizontal="right" wrapText="1"/>
    </xf>
    <xf numFmtId="165" fontId="0" fillId="0" borderId="40" xfId="0" applyNumberFormat="1" applyBorder="1" applyAlignment="1">
      <alignment vertical="center" wrapText="1"/>
    </xf>
    <xf numFmtId="166" fontId="0" fillId="0" borderId="41" xfId="0" applyNumberFormat="1" applyBorder="1" applyAlignment="1">
      <alignment horizontal="right" vertical="center" wrapText="1"/>
    </xf>
    <xf numFmtId="166" fontId="0" fillId="0" borderId="42" xfId="0" applyNumberFormat="1" applyBorder="1" applyAlignment="1">
      <alignment horizontal="right" vertical="center" wrapText="1"/>
    </xf>
    <xf numFmtId="166" fontId="0" fillId="0" borderId="26" xfId="0" applyNumberFormat="1" applyBorder="1" applyAlignment="1">
      <alignment horizontal="right" vertical="center" wrapText="1"/>
    </xf>
    <xf numFmtId="166" fontId="0" fillId="0" borderId="28" xfId="0" applyNumberFormat="1" applyBorder="1" applyAlignment="1">
      <alignment horizontal="right" vertical="center" wrapText="1"/>
    </xf>
    <xf numFmtId="164" fontId="0" fillId="0" borderId="43" xfId="0" applyFont="1" applyBorder="1" applyAlignment="1">
      <alignment horizontal="right"/>
    </xf>
    <xf numFmtId="165" fontId="0" fillId="0" borderId="44" xfId="0" applyNumberFormat="1" applyFont="1" applyBorder="1" applyAlignment="1">
      <alignment wrapText="1"/>
    </xf>
    <xf numFmtId="166" fontId="0" fillId="0" borderId="45" xfId="0" applyNumberFormat="1" applyFont="1" applyBorder="1" applyAlignment="1">
      <alignment wrapText="1"/>
    </xf>
    <xf numFmtId="166" fontId="0" fillId="0" borderId="46" xfId="0" applyNumberFormat="1" applyFont="1" applyBorder="1" applyAlignment="1">
      <alignment wrapText="1"/>
    </xf>
    <xf numFmtId="166" fontId="0" fillId="0" borderId="34" xfId="0" applyNumberFormat="1" applyFont="1" applyBorder="1" applyAlignment="1">
      <alignment wrapText="1"/>
    </xf>
    <xf numFmtId="166" fontId="0" fillId="0" borderId="8" xfId="0" applyNumberFormat="1" applyFont="1" applyBorder="1" applyAlignment="1">
      <alignment wrapText="1"/>
    </xf>
    <xf numFmtId="164" fontId="3" fillId="0" borderId="1" xfId="0" applyFont="1" applyBorder="1" applyAlignment="1">
      <alignment horizontal="right"/>
    </xf>
    <xf numFmtId="165" fontId="2" fillId="0" borderId="32" xfId="0" applyNumberFormat="1" applyFont="1" applyBorder="1" applyAlignment="1">
      <alignment wrapText="1"/>
    </xf>
    <xf numFmtId="166" fontId="2" fillId="3" borderId="1" xfId="0" applyNumberFormat="1" applyFont="1" applyFill="1" applyBorder="1" applyAlignment="1">
      <alignment vertical="center" wrapText="1"/>
    </xf>
    <xf numFmtId="166" fontId="2" fillId="3" borderId="47" xfId="0" applyNumberFormat="1" applyFont="1" applyFill="1" applyBorder="1" applyAlignment="1">
      <alignment vertical="center" wrapText="1"/>
    </xf>
    <xf numFmtId="166" fontId="2" fillId="3" borderId="32" xfId="0" applyNumberFormat="1" applyFont="1" applyFill="1" applyBorder="1" applyAlignment="1">
      <alignment vertical="center" wrapText="1"/>
    </xf>
    <xf numFmtId="164" fontId="2" fillId="0" borderId="1" xfId="0" applyFont="1" applyBorder="1" applyAlignment="1">
      <alignment horizontal="right"/>
    </xf>
    <xf numFmtId="165" fontId="2" fillId="0" borderId="47" xfId="0" applyNumberFormat="1" applyFont="1" applyBorder="1" applyAlignment="1">
      <alignment wrapText="1"/>
    </xf>
    <xf numFmtId="165" fontId="2" fillId="4" borderId="1" xfId="0" applyNumberFormat="1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4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workbookViewId="0" topLeftCell="A1">
      <selection activeCell="O8" sqref="O8"/>
    </sheetView>
  </sheetViews>
  <sheetFormatPr defaultColWidth="9.140625" defaultRowHeight="12.75"/>
  <cols>
    <col min="1" max="1" width="3.57421875" style="1" customWidth="1"/>
    <col min="2" max="2" width="32.00390625" style="0" customWidth="1"/>
    <col min="3" max="3" width="12.140625" style="0" customWidth="1"/>
  </cols>
  <sheetData>
    <row r="1" spans="1:11" ht="12.75">
      <c r="A1" s="2"/>
      <c r="I1" s="3" t="s">
        <v>0</v>
      </c>
      <c r="J1" s="3"/>
      <c r="K1" s="3"/>
    </row>
    <row r="2" spans="1:11" ht="12.75">
      <c r="A2" s="2"/>
      <c r="I2" s="3" t="s">
        <v>1</v>
      </c>
      <c r="J2" s="3"/>
      <c r="K2" s="3"/>
    </row>
    <row r="3" spans="1:11" ht="12.75">
      <c r="A3" s="2"/>
      <c r="I3" s="3" t="s">
        <v>2</v>
      </c>
      <c r="J3" s="3"/>
      <c r="K3" s="3"/>
    </row>
    <row r="4" spans="1:11" ht="12.75">
      <c r="A4" s="2"/>
      <c r="I4" s="3" t="s">
        <v>3</v>
      </c>
      <c r="J4" s="3"/>
      <c r="K4" s="3"/>
    </row>
    <row r="5" spans="1:11" ht="12.75" customHeight="1">
      <c r="A5" s="4" t="s">
        <v>4</v>
      </c>
      <c r="B5" s="5" t="s">
        <v>5</v>
      </c>
      <c r="C5" s="6" t="s">
        <v>6</v>
      </c>
      <c r="D5" s="7" t="s">
        <v>7</v>
      </c>
      <c r="E5" s="7"/>
      <c r="F5" s="7"/>
      <c r="G5" s="7"/>
      <c r="H5" s="7"/>
      <c r="I5" s="7"/>
      <c r="J5" s="7"/>
      <c r="K5" s="7"/>
    </row>
    <row r="6" spans="1:11" ht="12.75">
      <c r="A6" s="4"/>
      <c r="B6" s="5"/>
      <c r="C6" s="6"/>
      <c r="D6" s="8" t="s">
        <v>8</v>
      </c>
      <c r="E6" s="8"/>
      <c r="F6" s="8"/>
      <c r="G6" s="8"/>
      <c r="H6" s="8"/>
      <c r="I6" s="8"/>
      <c r="J6" s="8"/>
      <c r="K6" s="8"/>
    </row>
    <row r="7" spans="1:11" ht="12.75">
      <c r="A7" s="4"/>
      <c r="B7" s="5"/>
      <c r="C7" s="6"/>
      <c r="D7" s="9">
        <v>2016</v>
      </c>
      <c r="E7" s="9">
        <v>2017</v>
      </c>
      <c r="F7" s="9">
        <v>2018</v>
      </c>
      <c r="G7" s="9">
        <v>2019</v>
      </c>
      <c r="H7" s="9">
        <v>2020</v>
      </c>
      <c r="I7" s="10">
        <v>2021</v>
      </c>
      <c r="J7" s="9">
        <v>2022</v>
      </c>
      <c r="K7" s="11">
        <v>2023</v>
      </c>
    </row>
    <row r="8" spans="1:14" ht="12.75">
      <c r="A8" s="4"/>
      <c r="B8" s="5"/>
      <c r="C8" s="12" t="s">
        <v>8</v>
      </c>
      <c r="D8" s="9"/>
      <c r="E8" s="9"/>
      <c r="F8" s="9"/>
      <c r="G8" s="9"/>
      <c r="H8" s="9"/>
      <c r="I8" s="10"/>
      <c r="J8" s="9"/>
      <c r="K8" s="11"/>
      <c r="N8" s="13"/>
    </row>
    <row r="9" spans="1:11" ht="12.75">
      <c r="A9" s="14">
        <v>1</v>
      </c>
      <c r="B9" s="15" t="s">
        <v>9</v>
      </c>
      <c r="C9" s="16">
        <f>SUM(D9:K9)</f>
        <v>1000</v>
      </c>
      <c r="D9" s="17">
        <v>500</v>
      </c>
      <c r="E9" s="18">
        <v>500</v>
      </c>
      <c r="F9" s="18"/>
      <c r="G9" s="18"/>
      <c r="H9" s="18"/>
      <c r="I9" s="19"/>
      <c r="J9" s="19"/>
      <c r="K9" s="20"/>
    </row>
    <row r="10" spans="1:11" ht="12.75">
      <c r="A10" s="21">
        <v>2</v>
      </c>
      <c r="B10" s="22" t="s">
        <v>10</v>
      </c>
      <c r="C10" s="16">
        <f aca="true" t="shared" si="0" ref="C10:C25">SUM(D10:K10)</f>
        <v>1000</v>
      </c>
      <c r="D10" s="23">
        <v>300</v>
      </c>
      <c r="E10" s="24">
        <v>300</v>
      </c>
      <c r="F10" s="24">
        <v>300</v>
      </c>
      <c r="G10" s="24">
        <v>100</v>
      </c>
      <c r="H10" s="24"/>
      <c r="I10" s="25"/>
      <c r="J10" s="25"/>
      <c r="K10" s="26"/>
    </row>
    <row r="11" spans="1:11" ht="12.75">
      <c r="A11" s="14">
        <v>3</v>
      </c>
      <c r="B11" s="15" t="s">
        <v>11</v>
      </c>
      <c r="C11" s="16">
        <f t="shared" si="0"/>
        <v>2900</v>
      </c>
      <c r="D11" s="17">
        <v>300</v>
      </c>
      <c r="E11" s="18">
        <v>200</v>
      </c>
      <c r="F11" s="18">
        <v>200</v>
      </c>
      <c r="G11" s="18">
        <v>200</v>
      </c>
      <c r="H11" s="18">
        <v>500</v>
      </c>
      <c r="I11" s="19">
        <v>500</v>
      </c>
      <c r="J11" s="19">
        <v>500</v>
      </c>
      <c r="K11" s="20">
        <v>500</v>
      </c>
    </row>
    <row r="12" spans="1:11" ht="12.75">
      <c r="A12" s="27">
        <v>4</v>
      </c>
      <c r="B12" s="28" t="s">
        <v>12</v>
      </c>
      <c r="C12" s="29">
        <f t="shared" si="0"/>
        <v>14750</v>
      </c>
      <c r="D12" s="30">
        <f>SUM(D13:D15)</f>
        <v>1150</v>
      </c>
      <c r="E12" s="31">
        <v>400</v>
      </c>
      <c r="F12" s="31">
        <v>300</v>
      </c>
      <c r="G12" s="31">
        <v>300</v>
      </c>
      <c r="H12" s="31">
        <v>1400</v>
      </c>
      <c r="I12" s="32">
        <v>4300</v>
      </c>
      <c r="J12" s="32">
        <v>1200</v>
      </c>
      <c r="K12" s="33">
        <v>5700</v>
      </c>
    </row>
    <row r="13" spans="1:11" ht="12.75">
      <c r="A13" s="34" t="s">
        <v>13</v>
      </c>
      <c r="B13" s="35" t="s">
        <v>14</v>
      </c>
      <c r="C13" s="36">
        <f>SUM(D13:K13)</f>
        <v>650</v>
      </c>
      <c r="D13" s="37">
        <v>650</v>
      </c>
      <c r="E13" s="38"/>
      <c r="F13" s="38"/>
      <c r="G13" s="38"/>
      <c r="H13" s="38"/>
      <c r="I13" s="39"/>
      <c r="J13" s="39"/>
      <c r="K13" s="40"/>
    </row>
    <row r="14" spans="1:11" ht="12.75">
      <c r="A14" s="34" t="s">
        <v>15</v>
      </c>
      <c r="B14" s="35" t="s">
        <v>16</v>
      </c>
      <c r="C14" s="36">
        <f>SUM(D14:K14)</f>
        <v>400</v>
      </c>
      <c r="D14" s="37">
        <v>400</v>
      </c>
      <c r="E14" s="38"/>
      <c r="F14" s="38"/>
      <c r="G14" s="38"/>
      <c r="H14" s="38"/>
      <c r="I14" s="39"/>
      <c r="J14" s="39"/>
      <c r="K14" s="40"/>
    </row>
    <row r="15" spans="1:11" ht="12.75">
      <c r="A15" s="41" t="s">
        <v>17</v>
      </c>
      <c r="B15" s="42" t="s">
        <v>18</v>
      </c>
      <c r="C15" s="43">
        <f>SUM(D15:K15)</f>
        <v>400</v>
      </c>
      <c r="D15" s="44">
        <v>100</v>
      </c>
      <c r="E15" s="45">
        <v>100</v>
      </c>
      <c r="F15" s="45">
        <v>100</v>
      </c>
      <c r="G15" s="45">
        <v>100</v>
      </c>
      <c r="H15" s="45"/>
      <c r="I15" s="46"/>
      <c r="J15" s="46"/>
      <c r="K15" s="47"/>
    </row>
    <row r="16" spans="1:11" ht="12.75">
      <c r="A16" s="48">
        <v>5</v>
      </c>
      <c r="B16" s="15" t="s">
        <v>19</v>
      </c>
      <c r="C16" s="16">
        <f t="shared" si="0"/>
        <v>7500</v>
      </c>
      <c r="D16" s="17">
        <v>700</v>
      </c>
      <c r="E16" s="18">
        <v>6800</v>
      </c>
      <c r="F16" s="18"/>
      <c r="G16" s="18"/>
      <c r="H16" s="18"/>
      <c r="I16" s="19"/>
      <c r="J16" s="19"/>
      <c r="K16" s="20"/>
    </row>
    <row r="17" spans="1:11" ht="12.75">
      <c r="A17" s="48">
        <v>6</v>
      </c>
      <c r="B17" s="15" t="s">
        <v>20</v>
      </c>
      <c r="C17" s="16">
        <f>SUM(D17:K17)</f>
        <v>14800</v>
      </c>
      <c r="D17" s="17">
        <v>600</v>
      </c>
      <c r="E17" s="18">
        <v>100</v>
      </c>
      <c r="F17" s="18">
        <v>5500</v>
      </c>
      <c r="G17" s="18">
        <v>8600</v>
      </c>
      <c r="H17" s="18"/>
      <c r="I17" s="19"/>
      <c r="J17" s="19"/>
      <c r="K17" s="20"/>
    </row>
    <row r="18" spans="1:11" ht="12.75">
      <c r="A18" s="49">
        <v>7</v>
      </c>
      <c r="B18" s="50" t="s">
        <v>21</v>
      </c>
      <c r="C18" s="16">
        <f t="shared" si="0"/>
        <v>1000</v>
      </c>
      <c r="D18" s="51">
        <v>1000</v>
      </c>
      <c r="E18" s="52"/>
      <c r="F18" s="52"/>
      <c r="G18" s="52"/>
      <c r="H18" s="52"/>
      <c r="I18" s="53"/>
      <c r="J18" s="53"/>
      <c r="K18" s="54"/>
    </row>
    <row r="19" spans="1:11" ht="12.75">
      <c r="A19" s="55">
        <v>8</v>
      </c>
      <c r="B19" s="50" t="s">
        <v>22</v>
      </c>
      <c r="C19" s="16">
        <f t="shared" si="0"/>
        <v>2500</v>
      </c>
      <c r="D19" s="51"/>
      <c r="E19" s="52"/>
      <c r="F19" s="52">
        <v>2500</v>
      </c>
      <c r="G19" s="52"/>
      <c r="H19" s="52"/>
      <c r="I19" s="53"/>
      <c r="J19" s="53"/>
      <c r="K19" s="54"/>
    </row>
    <row r="20" spans="1:11" ht="12.75">
      <c r="A20" s="55">
        <v>9</v>
      </c>
      <c r="B20" s="50" t="s">
        <v>23</v>
      </c>
      <c r="C20" s="16">
        <f t="shared" si="0"/>
        <v>2300</v>
      </c>
      <c r="D20" s="51"/>
      <c r="E20" s="52"/>
      <c r="F20" s="52"/>
      <c r="G20" s="52"/>
      <c r="H20" s="52">
        <v>2300</v>
      </c>
      <c r="I20" s="53"/>
      <c r="J20" s="53"/>
      <c r="K20" s="54"/>
    </row>
    <row r="21" spans="1:11" ht="12.75">
      <c r="A21" s="55">
        <v>10</v>
      </c>
      <c r="B21" s="50" t="s">
        <v>24</v>
      </c>
      <c r="C21" s="16">
        <f t="shared" si="0"/>
        <v>7000</v>
      </c>
      <c r="D21" s="51"/>
      <c r="E21" s="52"/>
      <c r="F21" s="52"/>
      <c r="G21" s="52"/>
      <c r="H21" s="52">
        <v>3000</v>
      </c>
      <c r="I21" s="53">
        <v>4000</v>
      </c>
      <c r="J21" s="53"/>
      <c r="K21" s="54"/>
    </row>
    <row r="22" spans="1:11" ht="12.75">
      <c r="A22" s="55">
        <v>11</v>
      </c>
      <c r="B22" s="50" t="s">
        <v>25</v>
      </c>
      <c r="C22" s="16">
        <f t="shared" si="0"/>
        <v>1400</v>
      </c>
      <c r="D22" s="51"/>
      <c r="E22" s="52"/>
      <c r="F22" s="52"/>
      <c r="G22" s="52"/>
      <c r="H22" s="52">
        <v>900</v>
      </c>
      <c r="I22" s="53"/>
      <c r="J22" s="53"/>
      <c r="K22" s="54">
        <v>500</v>
      </c>
    </row>
    <row r="23" spans="1:11" ht="12.75">
      <c r="A23" s="55">
        <v>12</v>
      </c>
      <c r="B23" s="50" t="s">
        <v>26</v>
      </c>
      <c r="C23" s="16">
        <f t="shared" si="0"/>
        <v>3000</v>
      </c>
      <c r="D23" s="51"/>
      <c r="E23" s="52"/>
      <c r="F23" s="52"/>
      <c r="G23" s="52"/>
      <c r="H23" s="52"/>
      <c r="I23" s="53">
        <v>3000</v>
      </c>
      <c r="J23" s="53"/>
      <c r="K23" s="54"/>
    </row>
    <row r="24" spans="1:11" ht="12.75">
      <c r="A24" s="55">
        <v>13</v>
      </c>
      <c r="B24" s="50" t="s">
        <v>27</v>
      </c>
      <c r="C24" s="16">
        <f t="shared" si="0"/>
        <v>2400</v>
      </c>
      <c r="D24" s="51">
        <v>300</v>
      </c>
      <c r="E24" s="52">
        <v>300</v>
      </c>
      <c r="F24" s="52">
        <v>300</v>
      </c>
      <c r="G24" s="52">
        <v>300</v>
      </c>
      <c r="H24" s="52">
        <v>300</v>
      </c>
      <c r="I24" s="53">
        <v>300</v>
      </c>
      <c r="J24" s="53">
        <v>300</v>
      </c>
      <c r="K24" s="54">
        <v>300</v>
      </c>
    </row>
    <row r="25" spans="1:11" ht="12.75">
      <c r="A25" s="55">
        <v>14</v>
      </c>
      <c r="B25" s="50" t="s">
        <v>28</v>
      </c>
      <c r="C25" s="16">
        <f t="shared" si="0"/>
        <v>14100</v>
      </c>
      <c r="D25" s="51"/>
      <c r="E25" s="52"/>
      <c r="F25" s="52"/>
      <c r="G25" s="52"/>
      <c r="H25" s="52">
        <v>100</v>
      </c>
      <c r="I25" s="53">
        <v>5000</v>
      </c>
      <c r="J25" s="53">
        <v>7000</v>
      </c>
      <c r="K25" s="54">
        <v>2000</v>
      </c>
    </row>
    <row r="26" spans="1:12" ht="12.75">
      <c r="A26" s="56" t="s">
        <v>29</v>
      </c>
      <c r="B26" s="56"/>
      <c r="C26" s="56"/>
      <c r="D26" s="57">
        <f>SUM(D9,D10,D11,D12,D16,D17,D18,D19,D20,D21,D22,D23,D24,D25)</f>
        <v>4850</v>
      </c>
      <c r="E26" s="57">
        <f aca="true" t="shared" si="1" ref="E26:K26">SUM(E9,E10,E11,E12,E16,E17,E18,E19,E20,E21,E22,E23,E24,E25)</f>
        <v>8600</v>
      </c>
      <c r="F26" s="57">
        <f t="shared" si="1"/>
        <v>9100</v>
      </c>
      <c r="G26" s="57">
        <f t="shared" si="1"/>
        <v>9500</v>
      </c>
      <c r="H26" s="57">
        <f t="shared" si="1"/>
        <v>8500</v>
      </c>
      <c r="I26" s="57">
        <f t="shared" si="1"/>
        <v>17100</v>
      </c>
      <c r="J26" s="57">
        <f t="shared" si="1"/>
        <v>9000</v>
      </c>
      <c r="K26" s="58">
        <f t="shared" si="1"/>
        <v>9000</v>
      </c>
      <c r="L26" s="59"/>
    </row>
    <row r="29" ht="12.75">
      <c r="L29" s="60"/>
    </row>
    <row r="30" ht="12.75">
      <c r="L30" s="60"/>
    </row>
    <row r="32" ht="12.75">
      <c r="L32" s="61"/>
    </row>
  </sheetData>
  <sheetProtection selectLockedCells="1" selectUnlockedCells="1"/>
  <mergeCells count="18">
    <mergeCell ref="I1:K1"/>
    <mergeCell ref="I2:K2"/>
    <mergeCell ref="I3:K3"/>
    <mergeCell ref="I4:K4"/>
    <mergeCell ref="A5:A8"/>
    <mergeCell ref="B5:B8"/>
    <mergeCell ref="C5:C7"/>
    <mergeCell ref="D5:K5"/>
    <mergeCell ref="D6:K6"/>
    <mergeCell ref="D7:D8"/>
    <mergeCell ref="E7:E8"/>
    <mergeCell ref="F7:F8"/>
    <mergeCell ref="G7:G8"/>
    <mergeCell ref="H7:H8"/>
    <mergeCell ref="I7:I8"/>
    <mergeCell ref="J7:J8"/>
    <mergeCell ref="K7:K8"/>
    <mergeCell ref="A26:C26"/>
  </mergeCells>
  <printOptions horizontalCentered="1"/>
  <pageMargins left="0.25" right="0.25" top="0.75" bottom="0.75" header="0.5118055555555555" footer="0.5118055555555555"/>
  <pageSetup fitToHeight="1" fitToWidth="1" horizontalDpi="300" verticalDpi="300" orientation="landscape" paperSize="9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K12"/>
  <sheetViews>
    <sheetView workbookViewId="0" topLeftCell="A4">
      <selection activeCell="M15" sqref="M15"/>
    </sheetView>
  </sheetViews>
  <sheetFormatPr defaultColWidth="9.140625" defaultRowHeight="12.75"/>
  <cols>
    <col min="2" max="2" width="16.421875" style="0" customWidth="1"/>
  </cols>
  <sheetData>
    <row r="3" spans="1:11" ht="12.75">
      <c r="A3" s="1"/>
      <c r="B3" s="62"/>
      <c r="C3" s="62"/>
      <c r="D3" s="63">
        <v>2016</v>
      </c>
      <c r="E3" s="63">
        <v>2017</v>
      </c>
      <c r="F3" s="63">
        <v>2018</v>
      </c>
      <c r="G3" s="63">
        <v>2019</v>
      </c>
      <c r="H3" s="63">
        <v>2020</v>
      </c>
      <c r="I3" s="63">
        <v>2021</v>
      </c>
      <c r="J3" s="63">
        <v>2022</v>
      </c>
      <c r="K3" s="63">
        <v>2023</v>
      </c>
    </row>
    <row r="4" spans="1:11" ht="12.75">
      <c r="A4" s="64"/>
      <c r="B4" s="65" t="s">
        <v>30</v>
      </c>
      <c r="C4" s="66">
        <f aca="true" t="shared" si="0" ref="C4:C9">SUM(D4:K4)</f>
        <v>55979</v>
      </c>
      <c r="D4" s="67">
        <v>2650</v>
      </c>
      <c r="E4" s="68">
        <v>5124</v>
      </c>
      <c r="F4" s="68">
        <v>4771</v>
      </c>
      <c r="G4" s="68">
        <v>4998</v>
      </c>
      <c r="H4" s="68">
        <v>5334</v>
      </c>
      <c r="I4" s="68">
        <v>10700</v>
      </c>
      <c r="J4" s="68">
        <v>11201</v>
      </c>
      <c r="K4" s="69">
        <v>11201</v>
      </c>
    </row>
    <row r="5" spans="1:11" ht="12.75">
      <c r="A5" s="64"/>
      <c r="B5" s="70" t="s">
        <v>31</v>
      </c>
      <c r="C5" s="71">
        <f t="shared" si="0"/>
        <v>44783.200000000004</v>
      </c>
      <c r="D5" s="72">
        <f>PRODUCT(D4,0.8)</f>
        <v>2120</v>
      </c>
      <c r="E5" s="73">
        <f>PRODUCT(E4,0.8)</f>
        <v>4099.2</v>
      </c>
      <c r="F5" s="73">
        <f aca="true" t="shared" si="1" ref="F5:K5">PRODUCT(F4,0.8)</f>
        <v>3816.8</v>
      </c>
      <c r="G5" s="73">
        <f t="shared" si="1"/>
        <v>3998.4</v>
      </c>
      <c r="H5" s="73">
        <f t="shared" si="1"/>
        <v>4267.2</v>
      </c>
      <c r="I5" s="73">
        <f t="shared" si="1"/>
        <v>8560</v>
      </c>
      <c r="J5" s="73">
        <f t="shared" si="1"/>
        <v>8960.800000000001</v>
      </c>
      <c r="K5" s="74">
        <f t="shared" si="1"/>
        <v>8960.800000000001</v>
      </c>
    </row>
    <row r="6" spans="1:11" ht="12.75">
      <c r="A6" s="64"/>
      <c r="B6" s="75" t="s">
        <v>32</v>
      </c>
      <c r="C6" s="76">
        <f t="shared" si="0"/>
        <v>26861.6</v>
      </c>
      <c r="D6" s="77">
        <f aca="true" t="shared" si="2" ref="D6:I6">PRODUCT(D5,0.5/0.5)</f>
        <v>2120</v>
      </c>
      <c r="E6" s="78">
        <f t="shared" si="2"/>
        <v>4099.2</v>
      </c>
      <c r="F6" s="78">
        <f t="shared" si="2"/>
        <v>3816.8</v>
      </c>
      <c r="G6" s="78">
        <f t="shared" si="2"/>
        <v>3998.4</v>
      </c>
      <c r="H6" s="79">
        <f t="shared" si="2"/>
        <v>4267.2</v>
      </c>
      <c r="I6" s="79">
        <f t="shared" si="2"/>
        <v>8560</v>
      </c>
      <c r="J6" s="79">
        <v>0</v>
      </c>
      <c r="K6" s="80">
        <v>0</v>
      </c>
    </row>
    <row r="7" spans="1:11" ht="12.75">
      <c r="A7" s="64"/>
      <c r="B7" s="81" t="s">
        <v>33</v>
      </c>
      <c r="C7" s="82">
        <f t="shared" si="0"/>
        <v>71644.8</v>
      </c>
      <c r="D7" s="83">
        <f aca="true" t="shared" si="3" ref="D7:K7">SUM(D5:D6)</f>
        <v>4240</v>
      </c>
      <c r="E7" s="84">
        <f t="shared" si="3"/>
        <v>8198.4</v>
      </c>
      <c r="F7" s="83">
        <f t="shared" si="3"/>
        <v>7633.6</v>
      </c>
      <c r="G7" s="84">
        <f t="shared" si="3"/>
        <v>7996.8</v>
      </c>
      <c r="H7" s="85">
        <f t="shared" si="3"/>
        <v>8534.4</v>
      </c>
      <c r="I7" s="84">
        <f t="shared" si="3"/>
        <v>17120</v>
      </c>
      <c r="J7" s="84">
        <f t="shared" si="3"/>
        <v>8960.800000000001</v>
      </c>
      <c r="K7" s="86">
        <f t="shared" si="3"/>
        <v>8960.800000000001</v>
      </c>
    </row>
    <row r="8" spans="1:11" ht="12.75">
      <c r="A8" s="1"/>
      <c r="B8" s="87" t="s">
        <v>34</v>
      </c>
      <c r="C8" s="88">
        <f t="shared" si="0"/>
        <v>71600</v>
      </c>
      <c r="D8" s="89">
        <v>4200</v>
      </c>
      <c r="E8" s="89">
        <v>8200</v>
      </c>
      <c r="F8" s="89">
        <v>7600</v>
      </c>
      <c r="G8" s="89">
        <v>8000</v>
      </c>
      <c r="H8" s="90">
        <v>8500</v>
      </c>
      <c r="I8" s="91">
        <v>17100</v>
      </c>
      <c r="J8" s="91">
        <v>9000</v>
      </c>
      <c r="K8" s="89">
        <v>9000</v>
      </c>
    </row>
    <row r="9" spans="1:11" ht="12.75">
      <c r="A9" s="1"/>
      <c r="B9" s="92" t="s">
        <v>35</v>
      </c>
      <c r="C9" s="93">
        <f t="shared" si="0"/>
        <v>75650</v>
      </c>
      <c r="D9" s="94">
        <v>4850</v>
      </c>
      <c r="E9" s="94">
        <v>8600</v>
      </c>
      <c r="F9" s="94">
        <v>9100</v>
      </c>
      <c r="G9" s="94">
        <v>9500</v>
      </c>
      <c r="H9" s="95">
        <v>8500</v>
      </c>
      <c r="I9" s="95">
        <v>17100</v>
      </c>
      <c r="J9" s="95">
        <v>9000</v>
      </c>
      <c r="K9" s="95">
        <v>9000</v>
      </c>
    </row>
    <row r="10" spans="1:11" ht="12.75">
      <c r="A10" s="1"/>
      <c r="C10" s="96"/>
      <c r="D10" s="96"/>
      <c r="E10" s="96"/>
      <c r="F10" s="96"/>
      <c r="G10" s="96"/>
      <c r="H10" s="96"/>
      <c r="I10" s="96"/>
      <c r="J10" s="96"/>
      <c r="K10" s="96"/>
    </row>
    <row r="11" ht="12.75">
      <c r="A11" s="1"/>
    </row>
    <row r="12" ht="12.75">
      <c r="A12" s="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Putyrski</dc:creator>
  <cp:keywords/>
  <dc:description/>
  <cp:lastModifiedBy>Witold Putyrski</cp:lastModifiedBy>
  <cp:lastPrinted>2015-11-02T07:44:47Z</cp:lastPrinted>
  <dcterms:created xsi:type="dcterms:W3CDTF">2014-09-11T08:19:30Z</dcterms:created>
  <dcterms:modified xsi:type="dcterms:W3CDTF">2015-11-02T07:49:35Z</dcterms:modified>
  <cp:category/>
  <cp:version/>
  <cp:contentType/>
  <cp:contentStatus/>
</cp:coreProperties>
</file>