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 nr 1" sheetId="1" r:id="rId1"/>
    <sheet name="zał nr 2" sheetId="2" r:id="rId2"/>
    <sheet name="zał. nr 3" sheetId="3" r:id="rId3"/>
    <sheet name="zał. nr 4" sheetId="4" r:id="rId4"/>
    <sheet name="zał. nr 5 " sheetId="5" r:id="rId5"/>
  </sheets>
  <definedNames>
    <definedName name="_xlnm.Print_Titles" localSheetId="0">'zał nr 1'!$6:$6</definedName>
    <definedName name="_xlnm.Print_Titles" localSheetId="1">'zał nr 2'!$6:$6</definedName>
    <definedName name="_xlnm.Print_Titles" localSheetId="2">'zał. nr 3'!$8:$8</definedName>
    <definedName name="_xlnm.Print_Titles" localSheetId="3">'zał. nr 4'!$29:$29</definedName>
    <definedName name="_xlnm.Print_Titles" localSheetId="4">'zał. nr 5 '!$6:$6</definedName>
  </definedNames>
  <calcPr fullCalcOnLoad="1"/>
</workbook>
</file>

<file path=xl/sharedStrings.xml><?xml version="1.0" encoding="utf-8"?>
<sst xmlns="http://schemas.openxmlformats.org/spreadsheetml/2006/main" count="3462" uniqueCount="1181">
  <si>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</si>
  <si>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</si>
  <si>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</si>
  <si>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</si>
  <si>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</si>
  <si>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</si>
  <si>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</si>
  <si>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</si>
  <si>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</si>
  <si>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</si>
  <si>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</si>
  <si>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</si>
  <si>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</si>
  <si>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</si>
  <si>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</si>
  <si>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</si>
  <si>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</si>
  <si>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</si>
  <si>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</si>
  <si>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</si>
  <si>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75416</t>
  </si>
  <si>
    <t>756</t>
  </si>
  <si>
    <t>75615</t>
  </si>
  <si>
    <t>75618</t>
  </si>
  <si>
    <t>75621</t>
  </si>
  <si>
    <t>758</t>
  </si>
  <si>
    <t>Różne rozliczenia</t>
  </si>
  <si>
    <t>75801</t>
  </si>
  <si>
    <t>szkoły podstawowe</t>
  </si>
  <si>
    <t>gimnazja</t>
  </si>
  <si>
    <t>Ochrona zdrowia</t>
  </si>
  <si>
    <t>Edukacyjna opieka wychowawcza</t>
  </si>
  <si>
    <t>Gospodarka komunalna i ochrona środowiska</t>
  </si>
  <si>
    <t>gospodarka ściekowa i ochrona wód</t>
  </si>
  <si>
    <t>921</t>
  </si>
  <si>
    <t>92116</t>
  </si>
  <si>
    <t>razem</t>
  </si>
  <si>
    <t>01030</t>
  </si>
  <si>
    <t>wydatki inwestycyjne jednostek budżetowych</t>
  </si>
  <si>
    <t>600</t>
  </si>
  <si>
    <t>Transport i łączność</t>
  </si>
  <si>
    <t>60016</t>
  </si>
  <si>
    <t>drogi publiczne gminne</t>
  </si>
  <si>
    <t>zakup usług pozostałych</t>
  </si>
  <si>
    <t>Działalność usługowa</t>
  </si>
  <si>
    <t>71004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</si>
  <si>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</si>
  <si>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</si>
  <si>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</si>
  <si>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</si>
  <si>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</si>
  <si>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</si>
  <si>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</si>
  <si>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</si>
  <si>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</si>
  <si>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</si>
  <si>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wydatki na zakupy inwestycyjne jednostek budżetowych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</si>
  <si>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</si>
  <si>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</si>
  <si>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</si>
  <si>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</si>
  <si>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</si>
  <si>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</si>
  <si>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</si>
  <si>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75818</t>
  </si>
  <si>
    <t>rezerwy ogólne i celowe</t>
  </si>
  <si>
    <t>801</t>
  </si>
  <si>
    <t>Oświata i wychowanie</t>
  </si>
  <si>
    <t>80101</t>
  </si>
  <si>
    <t>świadczenia społeczne</t>
  </si>
  <si>
    <t>80104</t>
  </si>
  <si>
    <t>80113</t>
  </si>
  <si>
    <t>851</t>
  </si>
  <si>
    <t>85154</t>
  </si>
  <si>
    <t>składki na ubezpieczenia zdrowotne</t>
  </si>
  <si>
    <t>854</t>
  </si>
  <si>
    <t>85412</t>
  </si>
  <si>
    <t>900</t>
  </si>
  <si>
    <t>90001</t>
  </si>
  <si>
    <t>90003</t>
  </si>
  <si>
    <t>90004</t>
  </si>
  <si>
    <t>90013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</si>
  <si>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</si>
  <si>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</si>
  <si>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</si>
  <si>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</si>
  <si>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</si>
  <si>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</si>
  <si>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926</t>
  </si>
  <si>
    <t>plan</t>
  </si>
  <si>
    <t>Rady Miejskiej Trzcianki</t>
  </si>
  <si>
    <t>gospodarka gruntami i nieruchomościami</t>
  </si>
  <si>
    <t>rady gmin (miast i miast na prawach powiatu)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</si>
  <si>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</si>
  <si>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</si>
  <si>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</si>
  <si>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</si>
  <si>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</si>
  <si>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</si>
  <si>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</si>
  <si>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</si>
  <si>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</si>
  <si>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</si>
  <si>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</si>
  <si>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</si>
  <si>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</si>
  <si>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</si>
  <si>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</si>
  <si>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</si>
  <si>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</si>
  <si>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</si>
  <si>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</si>
  <si>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</si>
  <si>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</si>
  <si>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</si>
  <si>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</si>
  <si>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</si>
  <si>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</si>
  <si>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</si>
  <si>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0690</t>
  </si>
  <si>
    <t>75807</t>
  </si>
  <si>
    <t xml:space="preserve">Pomoc społeczna </t>
  </si>
  <si>
    <t>Pomoc społeczna</t>
  </si>
  <si>
    <t>Załącznik Nr 3</t>
  </si>
  <si>
    <t xml:space="preserve"> wydatki osobowe niezaliczone do wynagrodzeń</t>
  </si>
  <si>
    <t>wynagrodzenia bezosobowe</t>
  </si>
  <si>
    <t>0830</t>
  </si>
  <si>
    <t>instytucje kultury fizycznej</t>
  </si>
  <si>
    <t>promocja jednostek samorządu terytorialnego</t>
  </si>
  <si>
    <t xml:space="preserve"> </t>
  </si>
  <si>
    <t xml:space="preserve">       </t>
  </si>
  <si>
    <t>dotacje celowe otrzymane z budżetu państwa na realizację zadań bieżących z zakresu administracji rządowej oraz innych zadań zleconych gminie (związkom gmin) ustawami</t>
  </si>
  <si>
    <t>75831</t>
  </si>
  <si>
    <t xml:space="preserve">do Uchwały Nr </t>
  </si>
  <si>
    <t xml:space="preserve">z dnia </t>
  </si>
  <si>
    <t>0760</t>
  </si>
  <si>
    <t>Załącznik Nr 6</t>
  </si>
  <si>
    <t>Nazwa jednostki</t>
  </si>
  <si>
    <t>Zakres dotacji</t>
  </si>
  <si>
    <t>Kwota dotacji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</si>
  <si>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</si>
  <si>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</si>
  <si>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</si>
  <si>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</si>
  <si>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>utrzymanie pracownika ZNP</t>
  </si>
  <si>
    <t>01095</t>
  </si>
  <si>
    <t>0770</t>
  </si>
  <si>
    <t>przedszkola</t>
  </si>
  <si>
    <t>rezerwa na inwestycje i zakupy inwestycyjne</t>
  </si>
  <si>
    <t>Różne rolziczenia</t>
  </si>
  <si>
    <t>0370</t>
  </si>
  <si>
    <t>wydatki na zakup i objęcie akcji, wniesienie wkładów do spółek prawa handlowego oraz na uzupełnienie funduszy statutowych banków państwowych i innych instytucji finansowych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</si>
  <si>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</si>
  <si>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</si>
  <si>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Rodzaj dotacji</t>
  </si>
  <si>
    <t>podmiotowa</t>
  </si>
  <si>
    <t>celowa</t>
  </si>
  <si>
    <t>01009</t>
  </si>
  <si>
    <t>Spółki wodne</t>
  </si>
  <si>
    <t>Rejonowy Związek Spółek Wodnych w Trzciance</t>
  </si>
  <si>
    <t>działalność instytucji kultury - porozumienie</t>
  </si>
  <si>
    <t>utrzymanie hali sportowo-widowiskowej przy L.O. 
w Trzciance</t>
  </si>
  <si>
    <t>Ośrodki pomocy społecznej</t>
  </si>
  <si>
    <t>dotacje na realizację zadań z zakresu administracji rządowej</t>
  </si>
  <si>
    <t>wydatki przeznaczone na realizację zadań z zakresu administracji rządowej</t>
  </si>
  <si>
    <t>skladki na ubezpieczenia społeczne</t>
  </si>
  <si>
    <t>Zestawienie planowanych kwot dotacji udzielanych z budżetu w 2011 roku
 jednostkom sektora finansów publicznych i jednostkom spoza sektora finansów publicznych</t>
  </si>
  <si>
    <t>Plan dochodów budżetu gminy Trzcianka na 2011 rok</t>
  </si>
  <si>
    <t xml:space="preserve">Plan wydatków budżetu gminy Trzcianka na 2011 rok </t>
  </si>
  <si>
    <t>Plan wydatków majątkowych na 2011 rok</t>
  </si>
  <si>
    <t>dotacja celowa na pomoc finansową udzielaną między jednostkami samorządu terytorialnego na dofinansowanie własnych zadań inwestycyjnych i zakupów inwestycyjnych</t>
  </si>
  <si>
    <t>Załacznik Nr 5</t>
  </si>
  <si>
    <t>przebudowa drogi Żurawiec - Łomnica I</t>
  </si>
  <si>
    <t>PT rozbudowy cmentarza komunalnego w Trzciance</t>
  </si>
  <si>
    <t>przydomowa oczyszczalnia ścieków Przyłęki 55</t>
  </si>
  <si>
    <t>zbiornik bezodpływy Siedlisko 2</t>
  </si>
  <si>
    <t>wniesienie udziałów do Spółki OSIR Sp.z o.o.</t>
  </si>
  <si>
    <t>Ochrona powietrza atmosferycznego i klimatu</t>
  </si>
  <si>
    <t>wykupy nieruchomości</t>
  </si>
  <si>
    <t>budowa drogi i chodnika na ulicy Krętej</t>
  </si>
  <si>
    <t>przebudowa ulicy Kościuszki II etap</t>
  </si>
  <si>
    <t>modernizacja placu przed Ratuszem</t>
  </si>
  <si>
    <t>zakup kamery termowizyjnej dla Państwowej Straży Pożarnej</t>
  </si>
  <si>
    <t>chodnik w kierunku firmy Sapa</t>
  </si>
  <si>
    <t>drogi publiczne powiatowe</t>
  </si>
  <si>
    <t>budowa pomostu na Starej Plaży</t>
  </si>
  <si>
    <t>oświetlenie w Pokrzywnie</t>
  </si>
  <si>
    <t>1. Dotacje dla jednostek sektora finansów publicznych</t>
  </si>
  <si>
    <t>2. Dotacje dla jednostek spoza sektora finansów publicznych</t>
  </si>
  <si>
    <t>I. Dotacje na zadanie bieżące</t>
  </si>
  <si>
    <t>II. Dotacje na zadanie inwestycyjne</t>
  </si>
  <si>
    <t>Dotacje dla jednostek sektora finansów publicznych</t>
  </si>
  <si>
    <t>Starostwo Powiatu Czarnkowsko - Trzcianeckiego</t>
  </si>
  <si>
    <t>Podsumowanie II.</t>
  </si>
  <si>
    <t xml:space="preserve">Podsumowanie I. </t>
  </si>
  <si>
    <t xml:space="preserve">zakup kserokopiarki </t>
  </si>
  <si>
    <t>zakup bazy danych - Geobaza</t>
  </si>
  <si>
    <t>0360</t>
  </si>
  <si>
    <t>zakup aparatu fotograficznego</t>
  </si>
  <si>
    <t xml:space="preserve">pomoc finansowa dla powatu czarnkowsko - trzcianeckiego na przebudowę drogi powiatowej nr 1317P od Smolarni do drogi wojewódzkiej nr 180  </t>
  </si>
  <si>
    <t>konserwacje i remonty rowów melioracyjnych będących własnością gminy Trzcianka</t>
  </si>
  <si>
    <t>prowadzenie niepublicznego punktu przedszkolnego</t>
  </si>
  <si>
    <t>Niepubliczny Punkt Przedszkolny "SŁONECZKO"</t>
  </si>
  <si>
    <t>PT drogi gminnej od drogi wojewódzkiej nr 178 do ulicy Wieleńskiej</t>
  </si>
  <si>
    <t>PT sieci kanalizacji sanitarnej i deszczowej os. Domańskiego - Straduń</t>
  </si>
  <si>
    <t xml:space="preserve">Dochody i wydatki związane z realizacją zadań z zakresu administracji rządowej i innych zadań zleconych gminie odrębnymi ustawami w 2011 roku </t>
  </si>
  <si>
    <t>sterylizator (komora cieplna) do kuchni żłobkowej (Przedszkole Nr 1)</t>
  </si>
  <si>
    <t>okap ze stali nierdzewnej nad kuchnię węglową (Przedszkole Nr 2)</t>
  </si>
  <si>
    <t>zmywarka z wyparzaczem do kuchni przedszkolnej (Przedszkole Nr 4)</t>
  </si>
  <si>
    <t>budowa sali przy Gimnazjum Nr 2</t>
  </si>
  <si>
    <t>przebudowa kaplicy cmentarnej na cmentarzu komunalnym w Trzciance</t>
  </si>
  <si>
    <t>PT termomodernizacji gminnych przedszkoli</t>
  </si>
  <si>
    <t>budowa chodników w Białej (wydatek z funduszu sołeckiego)</t>
  </si>
  <si>
    <t>budowa chodnika w Stobnie (wydatek z funduszu sołeckiego)</t>
  </si>
  <si>
    <t>modernizacja chodników i budowa parkingu na Placu Pocztowego</t>
  </si>
  <si>
    <t>składki na Fundusz Emerytur Pomostowych</t>
  </si>
  <si>
    <t>1. Dochody</t>
  </si>
  <si>
    <t>2. Wydatki</t>
  </si>
  <si>
    <t>Niepubliczny Punkt Przedszkolny "Wesoła farma" 
w Smolarnii</t>
  </si>
  <si>
    <t xml:space="preserve">pomoc finansowa dla powatu czarnkowsko - trzcianeckiego na na przebudowę drogi powiatowej nr 1316P Straduń - Trzcianka </t>
  </si>
  <si>
    <t xml:space="preserve">Zespół Szkół Katolickich im. św. Siostry Faustyny 
w Trzciance  </t>
  </si>
  <si>
    <t>oświetlenie na Osiedlu XXX Lecia w Trzciance</t>
  </si>
  <si>
    <t>budowa chodnika w Radolinie (wydatek z funduszu sołeckiego 
- 13.764 zł oraz z budżetu ogólnego 2.032 zł)</t>
  </si>
  <si>
    <t>prowadzenie Publicznej Katolickiej Szkoły Podstawowej</t>
  </si>
  <si>
    <t>prowadzenie Katolickiego Publicznego Gimnazjum</t>
  </si>
  <si>
    <t>prowadzenie Oddziału Przedszkolnego przy Publicznej Katolickiej Szkole Podstawowej</t>
  </si>
  <si>
    <t xml:space="preserve">Zespół Szkół Katolickich im. Św. Siostry Faustyny 
w Trzciance  </t>
  </si>
  <si>
    <t>budowa ciągów pieszych Parku 1 Maja</t>
  </si>
  <si>
    <t xml:space="preserve">pomoc finansowa dla powiatu czarnkowsko - trzcianeckiego na przebudowę drogi powiatowej nr 1316P Straduń - Trzcianka </t>
  </si>
  <si>
    <t xml:space="preserve">pomoc finansowa dla powiatu czarnkowsko - trzcianeckiego na przebudowę drogi powiatowej nr 1317P od Smolarni do drogi wojewódzkiej nr 180  </t>
  </si>
  <si>
    <t>wykonanie sieci teleinformatycznej</t>
  </si>
  <si>
    <t>budowa placów zabaw przy szkołach podstawowych</t>
  </si>
  <si>
    <t>Razem  I. + II.</t>
  </si>
  <si>
    <t>zmywarko - wyparzacz do kuchni przedszkolnej (Przedszkole Nr 1)</t>
  </si>
  <si>
    <t>zmiany</t>
  </si>
  <si>
    <t>zmiana</t>
  </si>
  <si>
    <t>wybory do Sejmu i Senatu</t>
  </si>
  <si>
    <t>Pozostałe zadania w zakresie polityki społecznej</t>
  </si>
  <si>
    <t>gmina Piła</t>
  </si>
  <si>
    <t>dofinansowanie działalności Warsztatów Terapii Zajęciowej</t>
  </si>
  <si>
    <t>refundacja kosztów ponoszonych przez gminę Piła na dzieci będące mieszkańcami gminy Trzcianka a uczęszczające do pilskich niepublicznych przedszkoli</t>
  </si>
  <si>
    <t>Rehabilitacja zawodowa i społeczna osób niepełnosprawnych</t>
  </si>
  <si>
    <t xml:space="preserve">Kultura fizyczna </t>
  </si>
  <si>
    <t>wykonanie sieci teleinformatycznej Urzędu</t>
  </si>
  <si>
    <t>budowa dróg na os. Modrzewiowym I etap</t>
  </si>
  <si>
    <t>budowa ścieżki pieszo - rowerowej od ul. Kopernika do przejazdu kolejowego i dalej wzdłuż torów kolejowych do cmentarza</t>
  </si>
  <si>
    <t>budowa kanalizacji ulicy Reymonta I etap</t>
  </si>
  <si>
    <t>PT wraz z realizacją budowy oświetlenia przy ul. Kopernika i Wiosny Ludów</t>
  </si>
  <si>
    <t>dotacja dla powiatu czarnkowsko - trzcianeckiego na zakup sprzętu hydraulicznego dla Państwowej Straży Pożarnej</t>
  </si>
  <si>
    <t>dotacje celowe przekazane dla powiatu na inwestycje i zakupy inwestycyjne realizowane na podstawie porozumień (umów) między jednostkami samorządu terytorialnego</t>
  </si>
  <si>
    <t>Komenady powiatowe Państwowej Straży Pożarnej</t>
  </si>
  <si>
    <t>kolonie i obozy oraz inne formy wypoczynku dzieci i młodzieży szkonej, a także szkolenia młodzieży</t>
  </si>
  <si>
    <t>PT - I etap  - konkurs zagospodarowanie Placu Pocztowego i Parku 1 Maja</t>
  </si>
  <si>
    <t>do Uchwały Nr VII/33/11</t>
  </si>
  <si>
    <t>z dnia 14 lutego 2011 r.</t>
  </si>
  <si>
    <t>budowa boiska w Białej - doprowadzenie wody i energii elektrycznej</t>
  </si>
  <si>
    <t>budowa placu zabaw na os. Fałata I</t>
  </si>
  <si>
    <t>zakup samochodu specjalistycznego dla OSP w Siedlisku</t>
  </si>
  <si>
    <t>zadania własne powiatu czarnkowsko - trzcianeckiego 
z zakresu kultury na podstawie porozumienia</t>
  </si>
  <si>
    <t>obiekty sportowe</t>
  </si>
  <si>
    <t xml:space="preserve">wniesienie udziałów do Spółki OSIR </t>
  </si>
  <si>
    <t xml:space="preserve">PT I etap pn. "Aglomeracja Trzcianki" - budowa kanalizacji sanitarnej </t>
  </si>
  <si>
    <t>organizacja ogólnopolskiego turnieju szachowego pn. "I Memoriał im. Ferdynanda Dziedzica" - zadanie związane z promocją gminy poprzez sport na podstawie poruzumienia</t>
  </si>
  <si>
    <t>zadania związane z promocją gminy poprzez kulturę na podstawie porozumienia</t>
  </si>
  <si>
    <t xml:space="preserve">pomoc finansowa dla powiatu czarnkowsko - trzcianeckiego na dofinansowanie kosztów pobytu mieszkańców Trzcianki z Domach Pomocy Społecznej </t>
  </si>
  <si>
    <t>organizacja zajęć ogólnorozwojowych z elementami wsólzawodnictwa sportowego prowadzonych w gminnych szkołach przez uczniowskie kluby sportowe</t>
  </si>
  <si>
    <t>Uczniowski Klub Sportowy "Relax" przy SP 2 Trzcianka</t>
  </si>
  <si>
    <t>Uczniowski klub Sportowy "Dysk" przy SP 3 Trzcianka</t>
  </si>
  <si>
    <t>Uczniowsko klub Sportowy "Forma" przy G - 1 Trzcianka</t>
  </si>
  <si>
    <t>prowadzenie zajęć treningowych na terenie miasta i gminy Trzcianka oraz udział w zawodach i rozgrywkach sportowych</t>
  </si>
  <si>
    <t>Miejski Klub Sportowy przy Młodzieżowym Domu Kultury w Trzciance</t>
  </si>
  <si>
    <t>Miejski Klub Sportowy "Lubuszanin" Trzcianka</t>
  </si>
  <si>
    <t>UKS "Fortuna" Biała</t>
  </si>
  <si>
    <t>UKS "Kajak" Trzcianka</t>
  </si>
  <si>
    <t>Gminne Stowarzyszenie Ludowych Zespołów Sportowych Trzcianka</t>
  </si>
  <si>
    <t>Ludowy Klub Sportowy "Zuch" Rychlik</t>
  </si>
  <si>
    <t>propagowanie kultury fizycznej i sportu wsród dzieci i młodzieży niepełnosprawnej zamieszkałej na terenie miasta i gminy Trzcianka</t>
  </si>
  <si>
    <t>Oddział Regionalny Olimpiady Specjalne - Sekcja "Olimpijczyk"</t>
  </si>
  <si>
    <t>Klub Sportowy TSD Sport</t>
  </si>
  <si>
    <t>Polska Federacja Podnoszenia Ciężarów "Masters"</t>
  </si>
  <si>
    <t>organizacja imprez, zawodów i rozgrywek sportowych</t>
  </si>
  <si>
    <t>ludowy klub Sportowy "Zuch" Rychlik</t>
  </si>
  <si>
    <t>Załacznik nr 2 do Zarządzenia nr 25/11</t>
  </si>
  <si>
    <t>Załącznik nr 5 do Uchwały Nr VII/33/11</t>
  </si>
  <si>
    <t>Burmistrza Trzcianki dnia 2.03.2011 r. zmianiający</t>
  </si>
  <si>
    <t>Rady Miejskiej Trzcianki z dnia 14.02.2011 r.</t>
  </si>
  <si>
    <t xml:space="preserve">Burmistrza Trzcianki dnia 2.03.2011 r. </t>
  </si>
  <si>
    <t>spis powszechny i inne</t>
  </si>
  <si>
    <t>Spis powszechny i inne</t>
  </si>
  <si>
    <t>wpłaty jednostek na państwowy fundusz celowy na finansowanie lub dofinansowanie zadań inwestycyjnych</t>
  </si>
  <si>
    <t>wpłata na "Fundusz Wsparcia Państwowej Straży Pożarnej" na zakup sprzętu hydraulicznego dla Państwowej Straży Pożarnej w Czarnkowie z przeznaczeniem dla Jednostki Ratowniczo - Gaśniczej w Trzciance</t>
  </si>
  <si>
    <t xml:space="preserve">dotacja dla powiatu czarnkowsko - trzcianeckiego na zakup sprzętu hydraulicznego dla Państwowej Straży Pożarnej dla Jednostki ratowniczo Gaśniczej w Trzciance </t>
  </si>
  <si>
    <t>0960</t>
  </si>
  <si>
    <t>plan po zmianach</t>
  </si>
  <si>
    <t>plan
po zmianach</t>
  </si>
  <si>
    <t xml:space="preserve">Rady Miejskiej Trzcianki dnia 14.02.2011 r. </t>
  </si>
  <si>
    <t>Załacznik nr 6 do Uchwały Nr VII/33/11</t>
  </si>
  <si>
    <t>Załacznik nr 3 do Uchwały Nr VII/33/11</t>
  </si>
  <si>
    <t>termomodernizacja Szkoły Podstawowej Nr 2 
i Gimnazjum Nr 2</t>
  </si>
  <si>
    <t xml:space="preserve">PT oraz realizacja budowy kanalizacji deszczowej osiedla Domańskiego w celu odprowadzenia wód 
z drenażu opaskowego </t>
  </si>
  <si>
    <t>Załacznik Nr 4 do Uchwały Nr IX/44/11</t>
  </si>
  <si>
    <t>Rady Miejskiej Trzcianki dnia 24 marca 2011 r. zmianiający</t>
  </si>
  <si>
    <t>Załacznik nr 3 do Uchwały Nr IX/44/11</t>
  </si>
  <si>
    <t>Załacznik Nr 5 do Uchwały Nr IX/44/11</t>
  </si>
  <si>
    <t>budowa oświetlenia w miejscowościach : Teresin, Sarcz, Siedlisko PGR, Biała Dolne Podwórze oraz koncepcja modernizacji sieci na terenie miasta i gminy</t>
  </si>
  <si>
    <t>Załącznik Nr 1 do Uchwały Nr IX/44/11</t>
  </si>
  <si>
    <t>Rady Miejskiej Trzcianki z dnia 24 marca 2011 r. zmieniający</t>
  </si>
  <si>
    <t>Załącznik Nr 1 do Uchwały Nr VII/33/11</t>
  </si>
  <si>
    <t>Rady Miejskiej Trzcianki z dnia 14 lutego 2011 r.</t>
  </si>
  <si>
    <t>Dział</t>
  </si>
  <si>
    <t>Rozdział</t>
  </si>
  <si>
    <t>Paragraf</t>
  </si>
  <si>
    <t>Treść</t>
  </si>
  <si>
    <t>Przed zmianą</t>
  </si>
  <si>
    <t>Zmiana</t>
  </si>
  <si>
    <t>Po zmianie</t>
  </si>
  <si>
    <t>526 000,00</t>
  </si>
  <si>
    <t>0,00</t>
  </si>
  <si>
    <t>Pozostała działalność</t>
  </si>
  <si>
    <t>Dochody z najmu i dzierżawy składników majątkowych Skarbu Państwa, jednostek samorządu terytorialnego lub innych jednostek zaliczanych do sektora finansów publicznych oraz innych umów o podobnym charakterze</t>
  </si>
  <si>
    <t>126 000,00</t>
  </si>
  <si>
    <t>Wpłaty z tytułu odpłatnego nabycia prawa własności oraz prawa użytkowania wieczystego nieruchomości</t>
  </si>
  <si>
    <t>400 000,00</t>
  </si>
  <si>
    <t>5 407 700,00</t>
  </si>
  <si>
    <t>Gospodarka gruntami i nieruchomościami</t>
  </si>
  <si>
    <t>Wpływy z opłat za zarząd, użytkowanie i użytkowanie wieczyste nieruchomości</t>
  </si>
  <si>
    <t>210 000,00</t>
  </si>
  <si>
    <t>2 035 700,00</t>
  </si>
  <si>
    <t>Wpływy z tytułu przekształcenia prawa użytkowania wieczystego przysługującego osobom fizycznym w prawo własności</t>
  </si>
  <si>
    <t>500 000,00</t>
  </si>
  <si>
    <t>2 650 000,00</t>
  </si>
  <si>
    <t>Pozostałe odsetki</t>
  </si>
  <si>
    <t>12 000,00</t>
  </si>
  <si>
    <t>169 100,00</t>
  </si>
  <si>
    <t>29 071,00</t>
  </si>
  <si>
    <t>198 171,00</t>
  </si>
  <si>
    <t>75011</t>
  </si>
  <si>
    <t>Urzędy wojewódzkie</t>
  </si>
  <si>
    <t>156 600,00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</si>
  <si>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</si>
  <si>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</si>
  <si>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12 500,00</t>
  </si>
  <si>
    <t>Wpływy z różnych dochodów</t>
  </si>
  <si>
    <t>75056</t>
  </si>
  <si>
    <t>751</t>
  </si>
  <si>
    <t>50 284,00</t>
  </si>
  <si>
    <t>75101</t>
  </si>
  <si>
    <t>Urzędy naczelnych organów władzy państwowej, kontroli i ochrony prawa</t>
  </si>
  <si>
    <t>3 850,00</t>
  </si>
  <si>
    <t>75108</t>
  </si>
  <si>
    <t>Wybory do Sejmu i Senatu</t>
  </si>
  <si>
    <t>46 434,00</t>
  </si>
  <si>
    <t>6 000,00</t>
  </si>
  <si>
    <t>Straż gminna (miejska)</t>
  </si>
  <si>
    <t>Grzywny, mandaty i inne kary pieniężne od osób fizycznych</t>
  </si>
  <si>
    <t>5 800,00</t>
  </si>
  <si>
    <t>200,00</t>
  </si>
  <si>
    <t>24 001 430,00</t>
  </si>
  <si>
    <t>75601</t>
  </si>
  <si>
    <t>Wpływy z podatku dochodowego od osób fizycznych</t>
  </si>
  <si>
    <t>40 500,00</t>
  </si>
  <si>
    <t>Podatek od działalności gospodarczej osób fizycznych, opłacany w formie karty podatkowej</t>
  </si>
  <si>
    <t>40 000,00</t>
  </si>
  <si>
    <t>Odsetki od nieterminowych wpłat z tytułu podatków i opłat</t>
  </si>
  <si>
    <t>500,00</t>
  </si>
  <si>
    <t>Wpływy z podatku rolnego, podatku leśnego, podatku od czynności cywilnoprawnych, podatków i opłat lokalnych od osób prawnych i innych jednostek organizacyjnych</t>
  </si>
  <si>
    <t>8 080 073,00</t>
  </si>
  <si>
    <t>Podatek od nieruchomości</t>
  </si>
  <si>
    <t>7 566 626,00</t>
  </si>
  <si>
    <t>Podatek rolny</t>
  </si>
  <si>
    <t>23 594,00</t>
  </si>
  <si>
    <t>Podatek leśny</t>
  </si>
  <si>
    <t>335 669,00</t>
  </si>
  <si>
    <t>Podatek od środków transportowych</t>
  </si>
  <si>
    <t>83 000,00</t>
  </si>
  <si>
    <t>Podatek od czynności cywilnoprawnych</t>
  </si>
  <si>
    <t>15 000,00</t>
  </si>
  <si>
    <t>2680</t>
  </si>
  <si>
    <t>Rekompensaty utraconych dochodów w podatkach i opłatach lokalnych</t>
  </si>
  <si>
    <t>16 184,00</t>
  </si>
  <si>
    <t>75616</t>
  </si>
  <si>
    <t>Wpływy z podatku rolnego, podatku leśnego, podatku od spadków i darowizn, podatku od czynności cywilno-prawnych oraz podatków i opłat lokalnych od osób fizycznych</t>
  </si>
  <si>
    <t>4 145 186,00</t>
  </si>
  <si>
    <t>2 680 000,00</t>
  </si>
  <si>
    <t>322 406,00</t>
  </si>
  <si>
    <t>8 780,00</t>
  </si>
  <si>
    <t>297 000,00</t>
  </si>
  <si>
    <t>Podatek od spadków i darowizn</t>
  </si>
  <si>
    <t>20 000,00</t>
  </si>
  <si>
    <t>Opłata od posiadania psów</t>
  </si>
  <si>
    <t>Wpływy z opłaty targowej</t>
  </si>
  <si>
    <t>70 000,00</t>
  </si>
  <si>
    <t>660 000,00</t>
  </si>
  <si>
    <t>75 000,00</t>
  </si>
  <si>
    <t>Wpływy z innych opłat stanowiących dochody jednostek samorządu terytorialnego na podstawie ustaw</t>
  </si>
  <si>
    <t>755 800,00</t>
  </si>
  <si>
    <t>Wpływy z opłaty skarbowej</t>
  </si>
  <si>
    <t>200 000,00</t>
  </si>
  <si>
    <t>Wpływy z opłaty eksploatacyjnej</t>
  </si>
  <si>
    <t>Wpływy z opłat za zezwolenia na sprzedaż alkoholu</t>
  </si>
  <si>
    <t>339 000,00</t>
  </si>
  <si>
    <t>Wpływy z innych lokalnych opłat pobieranych przez jednostki samorządu terytorialnego na podstawie odrębnych ustaw</t>
  </si>
  <si>
    <t>201 800,00</t>
  </si>
  <si>
    <t>Udziały gmin w podatkach stanowiących dochód budżetu państwa</t>
  </si>
  <si>
    <t>10 979 871,00</t>
  </si>
  <si>
    <t>Podatek dochodowy od osób fizycznych</t>
  </si>
  <si>
    <t>10 079 871,00</t>
  </si>
  <si>
    <t>Podatek dochodowy od osób prawnych</t>
  </si>
  <si>
    <t>900 000,00</t>
  </si>
  <si>
    <t>19 052 031,00</t>
  </si>
  <si>
    <t>1 268 082,00</t>
  </si>
  <si>
    <t>20 320 113,00</t>
  </si>
  <si>
    <t>Część oświatowa subwencji ogólnej dla jednostek samorządu terytorialnego</t>
  </si>
  <si>
    <t>14 178 148,00</t>
  </si>
  <si>
    <t>15 446 230,00</t>
  </si>
  <si>
    <t>2920</t>
  </si>
  <si>
    <t>Subwencje ogólne z budżetu państwa</t>
  </si>
  <si>
    <t>Część wyrównawcza subwencji ogólnej dla gmin</t>
  </si>
  <si>
    <t>4 236 970,00</t>
  </si>
  <si>
    <t>75814</t>
  </si>
  <si>
    <t>Różne rozliczenia finansowe</t>
  </si>
  <si>
    <t>5 000,00</t>
  </si>
  <si>
    <t>Część równoważąca subwencji ogólnej dla gmin</t>
  </si>
  <si>
    <t>631 913,00</t>
  </si>
  <si>
    <t>1 369 207,00</t>
  </si>
  <si>
    <t>73 004,00</t>
  </si>
  <si>
    <t>1 442 211,00</t>
  </si>
  <si>
    <t>Szkoły podstawowe</t>
  </si>
  <si>
    <t>159 260,00</t>
  </si>
  <si>
    <t>8 414,00</t>
  </si>
  <si>
    <t>167 674,00</t>
  </si>
  <si>
    <t>Wpływy z różnych opłat</t>
  </si>
  <si>
    <t>700,00</t>
  </si>
  <si>
    <t>122 828,00</t>
  </si>
  <si>
    <t>- 5 020,00</t>
  </si>
  <si>
    <t>117 808,00</t>
  </si>
  <si>
    <t>192,00</t>
  </si>
  <si>
    <t>1 000,00</t>
  </si>
  <si>
    <t>1 192,00</t>
  </si>
  <si>
    <t>Otrzymane spadki, zapisy i darowizny w postaci pieniężnej</t>
  </si>
  <si>
    <t>2 234,00</t>
  </si>
  <si>
    <t>29 280,00</t>
  </si>
  <si>
    <t>10 200,00</t>
  </si>
  <si>
    <t>39 480,00</t>
  </si>
  <si>
    <t>2310</t>
  </si>
  <si>
    <t>Dotacje celowe otrzymane z gminy na zadania bieżące realizowane na podstawie porozumień (umów) między jednostkami samorządu terytorialnego</t>
  </si>
  <si>
    <t>6 260,00</t>
  </si>
  <si>
    <t xml:space="preserve">Przedszkola </t>
  </si>
  <si>
    <t>1 083 667,00</t>
  </si>
  <si>
    <t>64 590,00</t>
  </si>
  <si>
    <t>1 148 257,00</t>
  </si>
  <si>
    <t>2 733,00</t>
  </si>
  <si>
    <t>Wpływy z usług</t>
  </si>
  <si>
    <t>1 080 000,00</t>
  </si>
  <si>
    <t>34 000,00</t>
  </si>
  <si>
    <t>1 114 000,00</t>
  </si>
  <si>
    <t>24,00</t>
  </si>
  <si>
    <t>910,00</t>
  </si>
  <si>
    <t>30 590,00</t>
  </si>
  <si>
    <t>31 500,00</t>
  </si>
  <si>
    <t>80110</t>
  </si>
  <si>
    <t>Gimnazja</t>
  </si>
  <si>
    <t>11 027,00</t>
  </si>
  <si>
    <t>23,00</t>
  </si>
  <si>
    <t>750,00</t>
  </si>
  <si>
    <t>80148</t>
  </si>
  <si>
    <t>Stołówki szkolne i przedszkolne</t>
  </si>
  <si>
    <t>114 280,00</t>
  </si>
  <si>
    <t>9 786 767,00</t>
  </si>
  <si>
    <t>3 280,00</t>
  </si>
  <si>
    <t>9 790 047,00</t>
  </si>
  <si>
    <t>85212</t>
  </si>
  <si>
    <t>Świadczenia rodzinne, świadczenia z funduszu alimentacyjneego oraz składki na ubezpieczenia emerytalne i rentowe z ubezpieczenia społecznego</t>
  </si>
  <si>
    <t>7 006 793,00</t>
  </si>
  <si>
    <t>6 927 793,00</t>
  </si>
  <si>
    <t>2360</t>
  </si>
  <si>
    <t>Dochody jednostek samorządu terytorialnego związane z realizacją zadań z zakresu administracji rządowej oraz innych zadań zleconych ustawami</t>
  </si>
  <si>
    <t>79 000,00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</si>
  <si>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</si>
  <si>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</si>
  <si>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51 007,00</t>
  </si>
  <si>
    <t>16 068,00</t>
  </si>
  <si>
    <t>2030</t>
  </si>
  <si>
    <t>Dotacje celowe otrzymane z budżetu państwa na realizację własnych zadań bieżących gmin (związków gmin)</t>
  </si>
  <si>
    <t>34 939,00</t>
  </si>
  <si>
    <t>Zasiłki i pomoc w naturze oraz składki na ubezpieczenia emerytalne i rentowe</t>
  </si>
  <si>
    <t>778 470,00</t>
  </si>
  <si>
    <t>758 470,00</t>
  </si>
  <si>
    <t>85216</t>
  </si>
  <si>
    <t>Zasiłki stałe</t>
  </si>
  <si>
    <t>384 000,00</t>
  </si>
  <si>
    <t>533 997,00</t>
  </si>
  <si>
    <t>537 277,00</t>
  </si>
  <si>
    <t>2 900,00</t>
  </si>
  <si>
    <t>300,00</t>
  </si>
  <si>
    <t>150,00</t>
  </si>
  <si>
    <t>530 647,00</t>
  </si>
  <si>
    <t>1 032 500,00</t>
  </si>
  <si>
    <t>439 200,00</t>
  </si>
  <si>
    <t>593 300,00</t>
  </si>
  <si>
    <t>853</t>
  </si>
  <si>
    <t>385 204,00</t>
  </si>
  <si>
    <t>85395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</si>
  <si>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</si>
  <si>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</si>
  <si>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57 781,00</t>
  </si>
  <si>
    <t>2707</t>
  </si>
  <si>
    <t>Środki na dofinansowanie własnych zadań bieżących gmin (związków gmin), powiatów (związków powiatów), samorządów województw, pozyskane z innych źródeł</t>
  </si>
  <si>
    <t>327 423,00</t>
  </si>
  <si>
    <t>357 000,00</t>
  </si>
  <si>
    <t>Gospodarka ściekowa i ochrona wód</t>
  </si>
  <si>
    <t>10 000,00</t>
  </si>
  <si>
    <t>90019</t>
  </si>
  <si>
    <t>Wpływy i wydatki związane z gromadzeniem środków z opłat i kar za korzystanie ze środowiska</t>
  </si>
  <si>
    <t>341 000,00</t>
  </si>
  <si>
    <t>Wpływy z dywidend</t>
  </si>
  <si>
    <t>69 700,00</t>
  </si>
  <si>
    <t>92105</t>
  </si>
  <si>
    <t>Pozostałe zadania w zakresie kultury</t>
  </si>
  <si>
    <t>9 700,00</t>
  </si>
  <si>
    <t>2320</t>
  </si>
  <si>
    <t>Dotacje celowe otrzymane z powiatu na zadania bieżące realizowane na podstawie porozumień (umów) między jednostkami samorządu terytorialnego</t>
  </si>
  <si>
    <t>Biblioteki</t>
  </si>
  <si>
    <t>60 000,00</t>
  </si>
  <si>
    <t>Razem:</t>
  </si>
  <si>
    <t>61 180 423,00</t>
  </si>
  <si>
    <t>1 373 437,00</t>
  </si>
  <si>
    <t>62 553 860,00</t>
  </si>
  <si>
    <t>BeSTia</t>
  </si>
  <si>
    <t>Załącznik Nr 2 do uchwały nr IX/44/11</t>
  </si>
  <si>
    <t>Załącznik Nr 2 do Zarządzenia Nr 25/11</t>
  </si>
  <si>
    <t>Burmistrza Trzcianki z dnia 2 marca 2011 r.</t>
  </si>
  <si>
    <t>78 000,00</t>
  </si>
  <si>
    <t>2830</t>
  </si>
  <si>
    <t>Dotacja celowa z budżetu na finansowanie lub dofinansowanie zadań zleconych do realizacji pozostałym jednostkom nie zaliczanym do sektora finansów publicznych</t>
  </si>
  <si>
    <t>Izby rolnicze</t>
  </si>
  <si>
    <t>8 000,00</t>
  </si>
  <si>
    <t>2850</t>
  </si>
  <si>
    <t>Wpłaty gmin na rzecz izb rolniczych w wysokości 2% uzyskanych wpływów z podatku rolnego</t>
  </si>
  <si>
    <t>2 796 986,00</t>
  </si>
  <si>
    <t>60014</t>
  </si>
  <si>
    <t>Drogi publiczne powiatowe</t>
  </si>
  <si>
    <t>208 335,00</t>
  </si>
  <si>
    <t>6300</t>
  </si>
  <si>
    <t>Dotacja celowa na pomoc finansową udzielaną między jednostkami samorządu terytorialnego na dofinansowanie własnych zadań inwestycyjnych i zakupów inwestycyjnych</t>
  </si>
  <si>
    <t>Drogi publiczne gminne</t>
  </si>
  <si>
    <t>2 588 651,00</t>
  </si>
  <si>
    <t>4210</t>
  </si>
  <si>
    <t>Zakup materiałów i wyposażenia</t>
  </si>
  <si>
    <t>52 818,00</t>
  </si>
  <si>
    <t>4270</t>
  </si>
  <si>
    <t>Zakup usług remontowych</t>
  </si>
  <si>
    <t>216 200,00</t>
  </si>
  <si>
    <t>4300</t>
  </si>
  <si>
    <t>Zakup usług pozostałych</t>
  </si>
  <si>
    <t>265 395,00</t>
  </si>
  <si>
    <t>6050</t>
  </si>
  <si>
    <t>Wydatki inwestycyjne jednostek budżetowych</t>
  </si>
  <si>
    <t>2 054 238,00</t>
  </si>
  <si>
    <t>2 493 896,00</t>
  </si>
  <si>
    <t>70004</t>
  </si>
  <si>
    <t>Różne jednostki obsługi gospodarki mieszkaniowej</t>
  </si>
  <si>
    <t>30 000,00</t>
  </si>
  <si>
    <t>2 163 316,00</t>
  </si>
  <si>
    <t>74 000,00</t>
  </si>
  <si>
    <t>4260</t>
  </si>
  <si>
    <t>Zakup energii</t>
  </si>
  <si>
    <t>77 000,00</t>
  </si>
  <si>
    <t>759 890,00</t>
  </si>
  <si>
    <t>249 545,00</t>
  </si>
  <si>
    <t>4400</t>
  </si>
  <si>
    <t>Opłaty za administrowanie i czynsze za budynki, lokale i pomieszczenia garażowe</t>
  </si>
  <si>
    <t>810 000,00</t>
  </si>
  <si>
    <t>4430</t>
  </si>
  <si>
    <t>Różne opłaty i składki</t>
  </si>
  <si>
    <t>22 451,00</t>
  </si>
  <si>
    <t>4480</t>
  </si>
  <si>
    <t>58 000,00</t>
  </si>
  <si>
    <t>4500</t>
  </si>
  <si>
    <t>Pozostałe podatki na rzecz budżetów jednostek samorządu terytorialnego</t>
  </si>
  <si>
    <t>1 743,00</t>
  </si>
  <si>
    <t>4510</t>
  </si>
  <si>
    <t>Opłaty na rzecz budżetu państwa</t>
  </si>
  <si>
    <t>1 447,00</t>
  </si>
  <si>
    <t>4610</t>
  </si>
  <si>
    <t>Koszty postępowania sądowego i prokuratorskiego</t>
  </si>
  <si>
    <t>64 240,00</t>
  </si>
  <si>
    <t>45 000,00</t>
  </si>
  <si>
    <t>70095</t>
  </si>
  <si>
    <t>300 580,00</t>
  </si>
  <si>
    <t>80,00</t>
  </si>
  <si>
    <t>300 000,00</t>
  </si>
  <si>
    <t>396 250,00</t>
  </si>
  <si>
    <t>Plany zagospodarowania przestrzennego</t>
  </si>
  <si>
    <t>250 000,00</t>
  </si>
  <si>
    <t>4170</t>
  </si>
  <si>
    <t>Wynagrodzenia bezosobowe</t>
  </si>
  <si>
    <t>230 000,00</t>
  </si>
  <si>
    <t>71035</t>
  </si>
  <si>
    <t>Cmentarze</t>
  </si>
  <si>
    <t>146 250,00</t>
  </si>
  <si>
    <t>250,00</t>
  </si>
  <si>
    <t>140 000,00</t>
  </si>
  <si>
    <t>5 759 273,00</t>
  </si>
  <si>
    <t>129 071,00</t>
  </si>
  <si>
    <t>5 888 344,00</t>
  </si>
  <si>
    <t>390 795,00</t>
  </si>
  <si>
    <t>3020</t>
  </si>
  <si>
    <t>Wydatki osobowe niezaliczone do wynagrodzeń</t>
  </si>
  <si>
    <t>1 800,00</t>
  </si>
  <si>
    <t>4010</t>
  </si>
  <si>
    <t>Wynagrodzenia osobowe pracowników</t>
  </si>
  <si>
    <t>283 245,00</t>
  </si>
  <si>
    <t>4040</t>
  </si>
  <si>
    <t>Dodatkowe wynagrodzenie roczne</t>
  </si>
  <si>
    <t>21 800,00</t>
  </si>
  <si>
    <t>4110</t>
  </si>
  <si>
    <t>Składki na ubezpieczenia społeczne</t>
  </si>
  <si>
    <t>49 900,00</t>
  </si>
  <si>
    <t>4120</t>
  </si>
  <si>
    <t>Składki na Fundusz Pracy</t>
  </si>
  <si>
    <t>8 100,00</t>
  </si>
  <si>
    <t>6 950,00</t>
  </si>
  <si>
    <t>4280</t>
  </si>
  <si>
    <t>Zakup usług zdrowotnych</t>
  </si>
  <si>
    <t>400,00</t>
  </si>
  <si>
    <t>6 500,00</t>
  </si>
  <si>
    <t>4410</t>
  </si>
  <si>
    <t>Podróże służbowe krajowe</t>
  </si>
  <si>
    <t>4440</t>
  </si>
  <si>
    <t>Odpisy na zakładowy fundusz świadczeń socjalnych</t>
  </si>
  <si>
    <t>10 400,00</t>
  </si>
  <si>
    <t>4700</t>
  </si>
  <si>
    <t xml:space="preserve">Szkolenia pracowników niebędących członkami korpusu służby cywilnej </t>
  </si>
  <si>
    <t>Rady gmin (miast i miast na prawach powiatu)</t>
  </si>
  <si>
    <t>282 400,00</t>
  </si>
  <si>
    <t>3030</t>
  </si>
  <si>
    <t xml:space="preserve">Różne wydatki na rzecz osób fizycznych </t>
  </si>
  <si>
    <t>244 000,00</t>
  </si>
  <si>
    <t>23 500,00</t>
  </si>
  <si>
    <t>6 600,00</t>
  </si>
  <si>
    <t>4370</t>
  </si>
  <si>
    <t>Opłata z tytułu zakupu usług telekomunikacyjnych świadczonych w stacjonarnej publicznej sieci telefonicznej.</t>
  </si>
  <si>
    <t>100,00</t>
  </si>
  <si>
    <t>4390</t>
  </si>
  <si>
    <t>Zakup usług obejmujących wykonanie ekspertyz, analiz i opinii</t>
  </si>
  <si>
    <t>3 000,00</t>
  </si>
  <si>
    <t>6060</t>
  </si>
  <si>
    <t>Wydatki na zakupy inwestycyjne jednostek budżetowych</t>
  </si>
  <si>
    <t>4 799 290,00</t>
  </si>
  <si>
    <t>100 000,00</t>
  </si>
  <si>
    <t>4 899 290,00</t>
  </si>
  <si>
    <t>6 800,00</t>
  </si>
  <si>
    <t>3 085 876,00</t>
  </si>
  <si>
    <t>497 619,00</t>
  </si>
  <si>
    <t>82 945,00</t>
  </si>
  <si>
    <t>42 700,00</t>
  </si>
  <si>
    <t>9 600,00</t>
  </si>
  <si>
    <t>52 300,00</t>
  </si>
  <si>
    <t>126 200,00</t>
  </si>
  <si>
    <t>62 700,00</t>
  </si>
  <si>
    <t>206 500,00</t>
  </si>
  <si>
    <t>276 500,00</t>
  </si>
  <si>
    <t>148 500,00</t>
  </si>
  <si>
    <t>20 400,00</t>
  </si>
  <si>
    <t>168 900,00</t>
  </si>
  <si>
    <t>4350</t>
  </si>
  <si>
    <t>Zakup usług dostępu do sieci Internet</t>
  </si>
  <si>
    <t>18 800,00</t>
  </si>
  <si>
    <t>4360</t>
  </si>
  <si>
    <t>Opłaty z tytułu zakupu usług telekomunikacyjnych świadczonych w ruchomej publicznej sieci telefonicznej</t>
  </si>
  <si>
    <t>13 000,00</t>
  </si>
  <si>
    <t>20 150,00</t>
  </si>
  <si>
    <t>4420</t>
  </si>
  <si>
    <t>Podróże służbowe zagraniczne</t>
  </si>
  <si>
    <t>35 900,00</t>
  </si>
  <si>
    <t>96 000,00</t>
  </si>
  <si>
    <t>4780</t>
  </si>
  <si>
    <t>Składki na Fundusz Emerytur Pomostowych</t>
  </si>
  <si>
    <t>78 100,00</t>
  </si>
  <si>
    <t>17 600,00</t>
  </si>
  <si>
    <t>3 655,00</t>
  </si>
  <si>
    <t>561,00</t>
  </si>
  <si>
    <t>6 255,00</t>
  </si>
  <si>
    <t>75075</t>
  </si>
  <si>
    <t>Promocja jednostek samorządu terytorialnego</t>
  </si>
  <si>
    <t>170 500,00</t>
  </si>
  <si>
    <t>46 200,00</t>
  </si>
  <si>
    <t>87 000,00</t>
  </si>
  <si>
    <t>2 000,00</t>
  </si>
  <si>
    <t>4 000,00</t>
  </si>
  <si>
    <t>75095</t>
  </si>
  <si>
    <t>116 288,00</t>
  </si>
  <si>
    <t>63 000,00</t>
  </si>
  <si>
    <t>4 273,00</t>
  </si>
  <si>
    <t>48 815,00</t>
  </si>
  <si>
    <t>2 845,00</t>
  </si>
  <si>
    <t>435,00</t>
  </si>
  <si>
    <t>70,00</t>
  </si>
  <si>
    <t>27 540,00</t>
  </si>
  <si>
    <t>936,00</t>
  </si>
  <si>
    <t>151,00</t>
  </si>
  <si>
    <t>8 390,00</t>
  </si>
  <si>
    <t>6 460,00</t>
  </si>
  <si>
    <t>1 147,00</t>
  </si>
  <si>
    <t>10,00</t>
  </si>
  <si>
    <t>891 922,00</t>
  </si>
  <si>
    <t>75411</t>
  </si>
  <si>
    <t>Komendy powiatowe Państwowej Straży Pożarnej</t>
  </si>
  <si>
    <t>25 000,00</t>
  </si>
  <si>
    <t>6170</t>
  </si>
  <si>
    <t>Wpłaty jednostek na państwowy fundusz celowy na finansowanie i dofinansowanie zadań inwestycyjnych</t>
  </si>
  <si>
    <t>6620</t>
  </si>
  <si>
    <t>Dotacje celowe przekazane dla powiatu na inwestycje i zakupy inwestycyjne realizowane na podstawie porozumień (umów) między jednostkami samorządu terytorialnego</t>
  </si>
  <si>
    <t>- 25 000,00</t>
  </si>
  <si>
    <t>Ochotnicze straże pożarne</t>
  </si>
  <si>
    <t>546 100,00</t>
  </si>
  <si>
    <t>13 500,00</t>
  </si>
  <si>
    <t>5 511,00</t>
  </si>
  <si>
    <t>890,00</t>
  </si>
  <si>
    <t>36 259,00</t>
  </si>
  <si>
    <t>25 400,00</t>
  </si>
  <si>
    <t>11 500,00</t>
  </si>
  <si>
    <t>15 600,00</t>
  </si>
  <si>
    <t>5 600,00</t>
  </si>
  <si>
    <t>3 600,00</t>
  </si>
  <si>
    <t>17 240,00</t>
  </si>
  <si>
    <t>390 000,00</t>
  </si>
  <si>
    <t>309 922,00</t>
  </si>
  <si>
    <t>19 000,00</t>
  </si>
  <si>
    <t>195 100,00</t>
  </si>
  <si>
    <t>14 100,00</t>
  </si>
  <si>
    <t>31 800,00</t>
  </si>
  <si>
    <t>5 200,00</t>
  </si>
  <si>
    <t>5 500,00</t>
  </si>
  <si>
    <t>672,00</t>
  </si>
  <si>
    <t>2 500,00</t>
  </si>
  <si>
    <t>75421</t>
  </si>
  <si>
    <t>Zarządzanie kryzysowe</t>
  </si>
  <si>
    <t>8 400,00</t>
  </si>
  <si>
    <t>3 400,00</t>
  </si>
  <si>
    <t>101 360,00</t>
  </si>
  <si>
    <t>75647</t>
  </si>
  <si>
    <t>Pobór podatków, opłat i niepodatkowych należności budżetowych</t>
  </si>
  <si>
    <t>4100</t>
  </si>
  <si>
    <t>Wynagrodzenia agencyjno-prowizyjne</t>
  </si>
  <si>
    <t>310,00</t>
  </si>
  <si>
    <t>50,00</t>
  </si>
  <si>
    <t>7 000,00</t>
  </si>
  <si>
    <t>23 000,00</t>
  </si>
  <si>
    <t>27 000,00</t>
  </si>
  <si>
    <t>910 000,00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</si>
  <si>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</si>
  <si>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</si>
  <si>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</si>
  <si>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998 335,00</t>
  </si>
  <si>
    <t>678 501,00</t>
  </si>
  <si>
    <t>1 676 836,00</t>
  </si>
  <si>
    <t>Rezerwy ogólne i celowe</t>
  </si>
  <si>
    <t>4810</t>
  </si>
  <si>
    <t>Rezerwy</t>
  </si>
  <si>
    <t>678 335,00</t>
  </si>
  <si>
    <t>1 356 836,00</t>
  </si>
  <si>
    <t>6800</t>
  </si>
  <si>
    <t>Rezerwy na inwestycje i zakupy inwestycyjne</t>
  </si>
  <si>
    <t>320 000,00</t>
  </si>
  <si>
    <t>29 643 503,00</t>
  </si>
  <si>
    <t>618 180,00</t>
  </si>
  <si>
    <t>30 261 683,00</t>
  </si>
  <si>
    <t>13 433 332,00</t>
  </si>
  <si>
    <t>210 914,00</t>
  </si>
  <si>
    <t>13 644 246,00</t>
  </si>
  <si>
    <t>2590</t>
  </si>
  <si>
    <t>Dotacja podmiotowa z budżetu dla publicznej jednostki systemu oświaty prowadzonej przez osobę prawną inną niż jednostka samorządu terytorialnego lub przez osobę fizyczną</t>
  </si>
  <si>
    <t>1 031 016,00</t>
  </si>
  <si>
    <t>212 720,00</t>
  </si>
  <si>
    <t>2 210,00</t>
  </si>
  <si>
    <t>214 930,00</t>
  </si>
  <si>
    <t>7 697 866,00</t>
  </si>
  <si>
    <t>194 433,00</t>
  </si>
  <si>
    <t>7 892 299,00</t>
  </si>
  <si>
    <t>618 463,00</t>
  </si>
  <si>
    <t>- 24 136,00</t>
  </si>
  <si>
    <t>594 327,00</t>
  </si>
  <si>
    <t>1 297 837,00</t>
  </si>
  <si>
    <t>26 387,00</t>
  </si>
  <si>
    <t>1 324 224,00</t>
  </si>
  <si>
    <t>209 588,00</t>
  </si>
  <si>
    <t>4 286,00</t>
  </si>
  <si>
    <t>213 874,00</t>
  </si>
  <si>
    <t>27 850,00</t>
  </si>
  <si>
    <t>- 500,00</t>
  </si>
  <si>
    <t>27 350,00</t>
  </si>
  <si>
    <t>489 506,00</t>
  </si>
  <si>
    <t>- 1 496,00</t>
  </si>
  <si>
    <t>488 010,00</t>
  </si>
  <si>
    <t>4230</t>
  </si>
  <si>
    <t>Zakup leków, wyrobów medycznych i produktów biobójczych</t>
  </si>
  <si>
    <t>1 950,00</t>
  </si>
  <si>
    <t>4240</t>
  </si>
  <si>
    <t>Zakup pomocy naukowych, dydaktycznych i książek</t>
  </si>
  <si>
    <t>151 550,00</t>
  </si>
  <si>
    <t>1 496,00</t>
  </si>
  <si>
    <t>153 046,00</t>
  </si>
  <si>
    <t>546 902,00</t>
  </si>
  <si>
    <t>364 713,00</t>
  </si>
  <si>
    <t>8 234,00</t>
  </si>
  <si>
    <t>372 947,00</t>
  </si>
  <si>
    <t>141 982,00</t>
  </si>
  <si>
    <t>5 350,00</t>
  </si>
  <si>
    <t>14 500,00</t>
  </si>
  <si>
    <t>5 100,00</t>
  </si>
  <si>
    <t>18 400,00</t>
  </si>
  <si>
    <t>7 100,00</t>
  </si>
  <si>
    <t>441 539,00</t>
  </si>
  <si>
    <t>8 500,00</t>
  </si>
  <si>
    <t>120 000,00</t>
  </si>
  <si>
    <t>80103</t>
  </si>
  <si>
    <t>Oddziały przedszkolne w szkołach podstawowych</t>
  </si>
  <si>
    <t>753 746,00</t>
  </si>
  <si>
    <t>11 534,00</t>
  </si>
  <si>
    <t>765 280,00</t>
  </si>
  <si>
    <t>78 416,00</t>
  </si>
  <si>
    <t>27 659,00</t>
  </si>
  <si>
    <t>525,00</t>
  </si>
  <si>
    <t>28 184,00</t>
  </si>
  <si>
    <t>413 481,00</t>
  </si>
  <si>
    <t>11 327,00</t>
  </si>
  <si>
    <t>424 808,00</t>
  </si>
  <si>
    <t>30 149,00</t>
  </si>
  <si>
    <t>- 2 103,00</t>
  </si>
  <si>
    <t>28 046,00</t>
  </si>
  <si>
    <t>75 243,00</t>
  </si>
  <si>
    <t>1 538,00</t>
  </si>
  <si>
    <t>76 781,00</t>
  </si>
  <si>
    <t>12 154,00</t>
  </si>
  <si>
    <t>247,00</t>
  </si>
  <si>
    <t>12 401,00</t>
  </si>
  <si>
    <t>21 000,00</t>
  </si>
  <si>
    <t>38 100,00</t>
  </si>
  <si>
    <t>5 750,00</t>
  </si>
  <si>
    <t>8 840,00</t>
  </si>
  <si>
    <t>4 300,00</t>
  </si>
  <si>
    <t>2 200,00</t>
  </si>
  <si>
    <t>29 604,00</t>
  </si>
  <si>
    <t>5 330 414,00</t>
  </si>
  <si>
    <t>164 013,00</t>
  </si>
  <si>
    <t>5 494 427,00</t>
  </si>
  <si>
    <t>Dotacje celowe przekazane gminie na zadania bieżące realizowane na podstawie porozumień (umów) między jednostkami samorządu terytorialnego</t>
  </si>
  <si>
    <t>4 963,00</t>
  </si>
  <si>
    <t>2540</t>
  </si>
  <si>
    <t>Dotacja podmiotowa z budżetu dla niepublicznej jednostki systemu oświaty</t>
  </si>
  <si>
    <t>67 371,00</t>
  </si>
  <si>
    <t>51 064,00</t>
  </si>
  <si>
    <t>618,00</t>
  </si>
  <si>
    <t>51 682,00</t>
  </si>
  <si>
    <t>3 020 455,00</t>
  </si>
  <si>
    <t>89 385,00</t>
  </si>
  <si>
    <t>3 109 840,00</t>
  </si>
  <si>
    <t>234 030,00</t>
  </si>
  <si>
    <t>489 773,00</t>
  </si>
  <si>
    <t>5 631,00</t>
  </si>
  <si>
    <t>495 404,00</t>
  </si>
  <si>
    <t>78 871,00</t>
  </si>
  <si>
    <t>909,00</t>
  </si>
  <si>
    <t>79 780,00</t>
  </si>
  <si>
    <t>5 130,00</t>
  </si>
  <si>
    <t>2 880,00</t>
  </si>
  <si>
    <t>8 010,00</t>
  </si>
  <si>
    <t>181 810,00</t>
  </si>
  <si>
    <t>2 690,00</t>
  </si>
  <si>
    <t>184 500,00</t>
  </si>
  <si>
    <t>4220</t>
  </si>
  <si>
    <t>Zakup środków żywności</t>
  </si>
  <si>
    <t>371 984,00</t>
  </si>
  <si>
    <t>405 984,00</t>
  </si>
  <si>
    <t>37 612,00</t>
  </si>
  <si>
    <t>38 112,00</t>
  </si>
  <si>
    <t>254 750,00</t>
  </si>
  <si>
    <t>26 900,00</t>
  </si>
  <si>
    <t>281 650,00</t>
  </si>
  <si>
    <t>165 050,00</t>
  </si>
  <si>
    <t>10 900,00</t>
  </si>
  <si>
    <t>93 607,00</t>
  </si>
  <si>
    <t>9 760,00</t>
  </si>
  <si>
    <t>103 367,00</t>
  </si>
  <si>
    <t>4 116,00</t>
  </si>
  <si>
    <t>3 670,00</t>
  </si>
  <si>
    <t>- 3 670,00</t>
  </si>
  <si>
    <t>9 800,00</t>
  </si>
  <si>
    <t>13 470,00</t>
  </si>
  <si>
    <t>3 750,00</t>
  </si>
  <si>
    <t>13 010,00</t>
  </si>
  <si>
    <t>- 9 310,00</t>
  </si>
  <si>
    <t>3 700,00</t>
  </si>
  <si>
    <t>200 298,00</t>
  </si>
  <si>
    <t>1 500,00</t>
  </si>
  <si>
    <t>9 223 142,00</t>
  </si>
  <si>
    <t>107 836,00</t>
  </si>
  <si>
    <t>9 330 978,00</t>
  </si>
  <si>
    <t>393 700,00</t>
  </si>
  <si>
    <t>59 220,00</t>
  </si>
  <si>
    <t>780,00</t>
  </si>
  <si>
    <t>4 024 990,00</t>
  </si>
  <si>
    <t>106 975,00</t>
  </si>
  <si>
    <t>4 131 965,00</t>
  </si>
  <si>
    <t>324 849,00</t>
  </si>
  <si>
    <t>- 16 193,00</t>
  </si>
  <si>
    <t>308 656,00</t>
  </si>
  <si>
    <t>678 598,00</t>
  </si>
  <si>
    <t>14 029,00</t>
  </si>
  <si>
    <t>692 627,00</t>
  </si>
  <si>
    <t>108 606,00</t>
  </si>
  <si>
    <t>2 245,00</t>
  </si>
  <si>
    <t>110 851,00</t>
  </si>
  <si>
    <t>15 300,00</t>
  </si>
  <si>
    <t>248 200,00</t>
  </si>
  <si>
    <t>46 900,00</t>
  </si>
  <si>
    <t>389 300,00</t>
  </si>
  <si>
    <t>189 780,00</t>
  </si>
  <si>
    <t>11 600,00</t>
  </si>
  <si>
    <t>3 100,00</t>
  </si>
  <si>
    <t>7 500,00</t>
  </si>
  <si>
    <t>8 800,00</t>
  </si>
  <si>
    <t>13 350,00</t>
  </si>
  <si>
    <t>223 649,00</t>
  </si>
  <si>
    <t>2 400 000,00</t>
  </si>
  <si>
    <t>Dowożenie uczniów do szkół</t>
  </si>
  <si>
    <t>290 351,00</t>
  </si>
  <si>
    <t>121 537,00</t>
  </si>
  <si>
    <t>411 888,00</t>
  </si>
  <si>
    <t>3 110,00</t>
  </si>
  <si>
    <t>390,00</t>
  </si>
  <si>
    <t>3 500,00</t>
  </si>
  <si>
    <t>441,00</t>
  </si>
  <si>
    <t>159,00</t>
  </si>
  <si>
    <t>600,00</t>
  </si>
  <si>
    <t>33 000,00</t>
  </si>
  <si>
    <t>38 000,00</t>
  </si>
  <si>
    <t>55 000,00</t>
  </si>
  <si>
    <t>205 000,00</t>
  </si>
  <si>
    <t>99 000,00</t>
  </si>
  <si>
    <t>304 000,00</t>
  </si>
  <si>
    <t>1 988,00</t>
  </si>
  <si>
    <t>10 788,00</t>
  </si>
  <si>
    <t>80146</t>
  </si>
  <si>
    <t>Dokształcanie i doskonalenie nauczycieli</t>
  </si>
  <si>
    <t>122 569,00</t>
  </si>
  <si>
    <t>46 106,00</t>
  </si>
  <si>
    <t>- 15 792,00</t>
  </si>
  <si>
    <t>30 314,00</t>
  </si>
  <si>
    <t>36 954,00</t>
  </si>
  <si>
    <t>39 109,00</t>
  </si>
  <si>
    <t>15 792,00</t>
  </si>
  <si>
    <t>54 901,00</t>
  </si>
  <si>
    <t>286 022,00</t>
  </si>
  <si>
    <t>2 346,00</t>
  </si>
  <si>
    <t>288 368,00</t>
  </si>
  <si>
    <t>920,00</t>
  </si>
  <si>
    <t>116 700,00</t>
  </si>
  <si>
    <t>266,00</t>
  </si>
  <si>
    <t>116 966,00</t>
  </si>
  <si>
    <t>8 966,00</t>
  </si>
  <si>
    <t>- 266,00</t>
  </si>
  <si>
    <t>8 700,00</t>
  </si>
  <si>
    <t>18 769,00</t>
  </si>
  <si>
    <t>3 042,00</t>
  </si>
  <si>
    <t>- 252,00</t>
  </si>
  <si>
    <t>2 790,00</t>
  </si>
  <si>
    <t>2 598,00</t>
  </si>
  <si>
    <t>11 910,00</t>
  </si>
  <si>
    <t>115 080,00</t>
  </si>
  <si>
    <t>560,00</t>
  </si>
  <si>
    <t>3 300,00</t>
  </si>
  <si>
    <t>5 575,00</t>
  </si>
  <si>
    <t>80195</t>
  </si>
  <si>
    <t>203 927,00</t>
  </si>
  <si>
    <t>1 400,00</t>
  </si>
  <si>
    <t>200 427,00</t>
  </si>
  <si>
    <t>123 371,00</t>
  </si>
  <si>
    <t>85153</t>
  </si>
  <si>
    <t>Zwalczanie narkomanii</t>
  </si>
  <si>
    <t>16 734,00</t>
  </si>
  <si>
    <t>7 234,00</t>
  </si>
  <si>
    <t>Przeciwdziałanie alkoholizmowi</t>
  </si>
  <si>
    <t>96 637,00</t>
  </si>
  <si>
    <t>1 858,00</t>
  </si>
  <si>
    <t>37 800,00</t>
  </si>
  <si>
    <t>16 945,00</t>
  </si>
  <si>
    <t>18 234,00</t>
  </si>
  <si>
    <t>1 300,00</t>
  </si>
  <si>
    <t>85195</t>
  </si>
  <si>
    <t>12 741 976,00</t>
  </si>
  <si>
    <t>12 745 256,00</t>
  </si>
  <si>
    <t>7 037 410,00</t>
  </si>
  <si>
    <t>3110</t>
  </si>
  <si>
    <t>Świadczenia społeczne</t>
  </si>
  <si>
    <t>6 669 960,00</t>
  </si>
  <si>
    <t>194 200,00</t>
  </si>
  <si>
    <t>82 300,00</t>
  </si>
  <si>
    <t>5 300,00</t>
  </si>
  <si>
    <t>3 150,00</t>
  </si>
  <si>
    <t>15 100,00</t>
  </si>
  <si>
    <t>800,00</t>
  </si>
  <si>
    <t>9 200,00</t>
  </si>
  <si>
    <t>2 800,00</t>
  </si>
  <si>
    <t>1 200,00</t>
  </si>
  <si>
    <t>58 068,00</t>
  </si>
  <si>
    <t>4130</t>
  </si>
  <si>
    <t>Składki na ubezpieczenie zdrowotne</t>
  </si>
  <si>
    <t>1 608 470,00</t>
  </si>
  <si>
    <t>85215</t>
  </si>
  <si>
    <t>Dodatki mieszkaniowe</t>
  </si>
  <si>
    <t>1 020 000,00</t>
  </si>
  <si>
    <t>484 000,00</t>
  </si>
  <si>
    <t>1 489 208,00</t>
  </si>
  <si>
    <t>1 492 488,00</t>
  </si>
  <si>
    <t>3 950,00</t>
  </si>
  <si>
    <t>712 460,00</t>
  </si>
  <si>
    <t>59 295,00</t>
  </si>
  <si>
    <t>122 850,00</t>
  </si>
  <si>
    <t>19 571,00</t>
  </si>
  <si>
    <t>8 940,00</t>
  </si>
  <si>
    <t>40 300,00</t>
  </si>
  <si>
    <t>22 412,00</t>
  </si>
  <si>
    <t>2 699,00</t>
  </si>
  <si>
    <t>113 136,00</t>
  </si>
  <si>
    <t>1 172,00</t>
  </si>
  <si>
    <t>732,00</t>
  </si>
  <si>
    <t>6 540,00</t>
  </si>
  <si>
    <t>68 258,00</t>
  </si>
  <si>
    <t>14 718,00</t>
  </si>
  <si>
    <t>3 470,00</t>
  </si>
  <si>
    <t>28 205,00</t>
  </si>
  <si>
    <t>85228</t>
  </si>
  <si>
    <t>Usługi opiekuńcze i specjalistyczne usługi opiekuńcze</t>
  </si>
  <si>
    <t>216 000,00</t>
  </si>
  <si>
    <t>828 820,00</t>
  </si>
  <si>
    <t>2710</t>
  </si>
  <si>
    <t>Dotacja celowa na pomoc finansową udzielaną między jednostkami samorządu terytorialnego na dofinansowanie własnych zadań bieżących</t>
  </si>
  <si>
    <t>813 300,00</t>
  </si>
  <si>
    <t>5 520,00</t>
  </si>
  <si>
    <t>397 041,00</t>
  </si>
  <si>
    <t>85311</t>
  </si>
  <si>
    <t>11 837,00</t>
  </si>
  <si>
    <t>4117</t>
  </si>
  <si>
    <t>19 980,00</t>
  </si>
  <si>
    <t>4119</t>
  </si>
  <si>
    <t>3 527,00</t>
  </si>
  <si>
    <t>4127</t>
  </si>
  <si>
    <t>3 216,00</t>
  </si>
  <si>
    <t>4129</t>
  </si>
  <si>
    <t>567,00</t>
  </si>
  <si>
    <t>4177</t>
  </si>
  <si>
    <t>143 140,00</t>
  </si>
  <si>
    <t>4179</t>
  </si>
  <si>
    <t>25 260,00</t>
  </si>
  <si>
    <t>4247</t>
  </si>
  <si>
    <t>158 941,00</t>
  </si>
  <si>
    <t>4249</t>
  </si>
  <si>
    <t>28 048,00</t>
  </si>
  <si>
    <t>4307</t>
  </si>
  <si>
    <t>2 146,00</t>
  </si>
  <si>
    <t>4309</t>
  </si>
  <si>
    <t>379,00</t>
  </si>
  <si>
    <t>1 102 818,00</t>
  </si>
  <si>
    <t>14 405,00</t>
  </si>
  <si>
    <t>1 117 223,00</t>
  </si>
  <si>
    <t>85401</t>
  </si>
  <si>
    <t>Świetlice szkolne</t>
  </si>
  <si>
    <t>667 795,00</t>
  </si>
  <si>
    <t>682 200,00</t>
  </si>
  <si>
    <t>11 211,00</t>
  </si>
  <si>
    <t>78,00</t>
  </si>
  <si>
    <t>11 289,00</t>
  </si>
  <si>
    <t>481 039,00</t>
  </si>
  <si>
    <t>14 695,00</t>
  </si>
  <si>
    <t>495 734,00</t>
  </si>
  <si>
    <t>34 288,00</t>
  </si>
  <si>
    <t>- 2 545,00</t>
  </si>
  <si>
    <t>31 743,00</t>
  </si>
  <si>
    <t>79 635,00</t>
  </si>
  <si>
    <t>1 870,00</t>
  </si>
  <si>
    <t>81 505,00</t>
  </si>
  <si>
    <t>12 842,00</t>
  </si>
  <si>
    <t>307,00</t>
  </si>
  <si>
    <t>13 149,00</t>
  </si>
  <si>
    <t>7 720,00</t>
  </si>
  <si>
    <t>4 020,00</t>
  </si>
  <si>
    <t>36 340,00</t>
  </si>
  <si>
    <t>Kolonie i obozy oraz inne formy wypoczynku dzieci i młodzieży szkolnej, a także szkolenia młodzieży</t>
  </si>
  <si>
    <t>52 400,00</t>
  </si>
  <si>
    <t>7 400,00</t>
  </si>
  <si>
    <t>85415</t>
  </si>
  <si>
    <t>Pomoc materialna dla uczniów</t>
  </si>
  <si>
    <t>3240</t>
  </si>
  <si>
    <t>Stypendia dla uczniów</t>
  </si>
  <si>
    <t>85446</t>
  </si>
  <si>
    <t>4 238,00</t>
  </si>
  <si>
    <t>1 358,00</t>
  </si>
  <si>
    <t>- 827,00</t>
  </si>
  <si>
    <t>531,00</t>
  </si>
  <si>
    <t>1 487,00</t>
  </si>
  <si>
    <t>1 393,00</t>
  </si>
  <si>
    <t>827,00</t>
  </si>
  <si>
    <t>2 220,00</t>
  </si>
  <si>
    <t>85495</t>
  </si>
  <si>
    <t>278 385,00</t>
  </si>
  <si>
    <t>Dotacje celowe przekazane dla powiatu na zadania bieżące realizowane na podstawie porozumień (umów) między jednostkami samorządu terytorialnego</t>
  </si>
  <si>
    <t>3 452 335,00</t>
  </si>
  <si>
    <t>540 000,00</t>
  </si>
  <si>
    <t>190 000,00</t>
  </si>
  <si>
    <t>350 000,00</t>
  </si>
  <si>
    <t>Oczyszczanie miast i wsi</t>
  </si>
  <si>
    <t>811 870,00</t>
  </si>
  <si>
    <t>811 770,00</t>
  </si>
  <si>
    <t>Utrzymanie zieleni w miastach i gminach</t>
  </si>
  <si>
    <t>300 965,00</t>
  </si>
  <si>
    <t>95 865,00</t>
  </si>
  <si>
    <t>204 950,00</t>
  </si>
  <si>
    <t>90005</t>
  </si>
  <si>
    <t>4520</t>
  </si>
  <si>
    <t>Opłaty na rzecz budżetów jednostek samorządu terytorialnego</t>
  </si>
  <si>
    <t>Schroniska dla zwierząt</t>
  </si>
  <si>
    <t>220 000,00</t>
  </si>
  <si>
    <t>Oświetlenie ulic, placów i dróg</t>
  </si>
  <si>
    <t>1 174 500,00</t>
  </si>
  <si>
    <t>750 000,00</t>
  </si>
  <si>
    <t>248 000,00</t>
  </si>
  <si>
    <t>59 500,00</t>
  </si>
  <si>
    <t>115 000,00</t>
  </si>
  <si>
    <t>232 000,00</t>
  </si>
  <si>
    <t>62 000,00</t>
  </si>
  <si>
    <t>2 539 474,00</t>
  </si>
  <si>
    <t>- 70 000,00</t>
  </si>
  <si>
    <t>2 469 474,00</t>
  </si>
  <si>
    <t>Domy i ośrodki kultury, świetlice i kluby</t>
  </si>
  <si>
    <t>760 444,00</t>
  </si>
  <si>
    <t>- 12 000,00</t>
  </si>
  <si>
    <t>748 444,00</t>
  </si>
  <si>
    <t>2480</t>
  </si>
  <si>
    <t>Dotacja podmiotowa z budżetu dla samorządowej instytucji kultury</t>
  </si>
  <si>
    <t>662 960,00</t>
  </si>
  <si>
    <t>650 960,00</t>
  </si>
  <si>
    <t>52 108,00</t>
  </si>
  <si>
    <t>16 524,00</t>
  </si>
  <si>
    <t>24 402,00</t>
  </si>
  <si>
    <t>4 450,00</t>
  </si>
  <si>
    <t>1 180 030,00</t>
  </si>
  <si>
    <t>- 10 000,00</t>
  </si>
  <si>
    <t>1 170 030,00</t>
  </si>
  <si>
    <t>Muzea</t>
  </si>
  <si>
    <t>599 000,00</t>
  </si>
  <si>
    <t>- 48 000,00</t>
  </si>
  <si>
    <t>551 000,00</t>
  </si>
  <si>
    <t>Kultura fizyczna</t>
  </si>
  <si>
    <t>855 558,00</t>
  </si>
  <si>
    <t>92601</t>
  </si>
  <si>
    <t>Obiekty sportowe</t>
  </si>
  <si>
    <t>92604</t>
  </si>
  <si>
    <t>Instytucje kultury fizycznej</t>
  </si>
  <si>
    <t>262 000,00</t>
  </si>
  <si>
    <t>135 000,00</t>
  </si>
  <si>
    <t>6010</t>
  </si>
  <si>
    <t>Wydatki na zakup i objęcie akcji, wniesienie wkładów do spółek prawa handlowego oraz na uzupełnienie funduszy statutowych banków państwowych i innych instytucji finansowych</t>
  </si>
  <si>
    <t>92605</t>
  </si>
  <si>
    <t>Zadania w zakresie kultury fizycznej</t>
  </si>
  <si>
    <t>520 398,00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</si>
  <si>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</si>
  <si>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360 000,00</t>
  </si>
  <si>
    <t>3250</t>
  </si>
  <si>
    <t>Stypendia różne</t>
  </si>
  <si>
    <t>5 142,00</t>
  </si>
  <si>
    <t>43 141,00</t>
  </si>
  <si>
    <t>42 108,00</t>
  </si>
  <si>
    <t>18 493,00</t>
  </si>
  <si>
    <t>64,00</t>
  </si>
  <si>
    <t>92695</t>
  </si>
  <si>
    <t>3 160,00</t>
  </si>
  <si>
    <t>65 332 382,00</t>
  </si>
  <si>
    <t>66 705 819,00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</si>
</sst>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16" xfId="0" applyFont="1" applyFill="1" applyBorder="1" applyAlignment="1">
      <alignment horizontal="left" vertical="center" wrapText="1" indent="1"/>
    </xf>
    <xf numFmtId="4" fontId="7" fillId="33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4" fontId="2" fillId="33" borderId="13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5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Fill="1" applyBorder="1" applyAlignment="1">
      <alignment horizontal="right" vertical="center"/>
    </xf>
    <xf numFmtId="4" fontId="56" fillId="33" borderId="13" xfId="0" applyNumberFormat="1" applyFont="1" applyFill="1" applyBorder="1" applyAlignment="1">
      <alignment horizontal="right" vertical="center"/>
    </xf>
    <xf numFmtId="4" fontId="56" fillId="0" borderId="13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52" applyNumberFormat="1" applyFont="1" applyFill="1" applyBorder="1" applyAlignment="1" applyProtection="1">
      <alignment horizontal="left" vertical="center"/>
      <protection locked="0"/>
    </xf>
    <xf numFmtId="0" fontId="14" fillId="0" borderId="0" xfId="52" applyNumberFormat="1" applyFont="1" applyFill="1" applyBorder="1" applyAlignment="1" applyProtection="1">
      <alignment horizontal="left" vertical="center" indent="22"/>
      <protection locked="0"/>
    </xf>
    <xf numFmtId="49" fontId="14" fillId="0" borderId="0" xfId="52" applyNumberFormat="1" applyFont="1" applyFill="1" applyAlignment="1" applyProtection="1">
      <alignment horizontal="left" vertical="center" wrapText="1"/>
      <protection locked="0"/>
    </xf>
    <xf numFmtId="49" fontId="14" fillId="0" borderId="0" xfId="52" applyNumberFormat="1" applyFont="1" applyFill="1" applyAlignment="1" applyProtection="1">
      <alignment horizontal="left" vertical="center" indent="22"/>
      <protection locked="0"/>
    </xf>
    <xf numFmtId="49" fontId="15" fillId="0" borderId="0" xfId="52" applyNumberFormat="1" applyFont="1" applyFill="1" applyAlignment="1" applyProtection="1">
      <alignment horizontal="left" vertical="center"/>
      <protection locked="0"/>
    </xf>
    <xf numFmtId="49" fontId="16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NumberFormat="1" applyFont="1" applyFill="1" applyBorder="1" applyAlignment="1" applyProtection="1">
      <alignment horizontal="left"/>
      <protection locked="0"/>
    </xf>
    <xf numFmtId="49" fontId="17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19" xfId="52" applyNumberFormat="1" applyFont="1" applyFill="1" applyBorder="1" applyAlignment="1" applyProtection="1">
      <alignment horizontal="right" vertical="center" wrapText="1"/>
      <protection locked="0"/>
    </xf>
    <xf numFmtId="49" fontId="18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right" vertical="center" wrapText="1"/>
      <protection locked="0"/>
    </xf>
    <xf numFmtId="49" fontId="19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1" xfId="5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2" applyNumberFormat="1" applyFont="1" applyFill="1" applyBorder="1" applyAlignment="1" applyProtection="1">
      <alignment horizontal="left" vertical="center" indent="18"/>
      <protection locked="0"/>
    </xf>
    <xf numFmtId="0" fontId="14" fillId="0" borderId="0" xfId="52" applyNumberFormat="1" applyFont="1" applyFill="1" applyBorder="1" applyAlignment="1" applyProtection="1">
      <alignment horizontal="left" vertical="center"/>
      <protection locked="0"/>
    </xf>
    <xf numFmtId="0" fontId="14" fillId="0" borderId="0" xfId="52" applyNumberFormat="1" applyFont="1" applyFill="1" applyBorder="1" applyAlignment="1" applyProtection="1">
      <alignment horizontal="center"/>
      <protection locked="0"/>
    </xf>
    <xf numFmtId="49" fontId="14" fillId="0" borderId="0" xfId="52" applyNumberFormat="1" applyFont="1" applyFill="1" applyAlignment="1" applyProtection="1">
      <alignment horizontal="left" vertical="top" wrapText="1"/>
      <protection locked="0"/>
    </xf>
    <xf numFmtId="49" fontId="14" fillId="0" borderId="0" xfId="52" applyNumberFormat="1" applyFont="1" applyFill="1" applyBorder="1" applyAlignment="1" applyProtection="1">
      <alignment horizontal="left" vertical="center" indent="18"/>
      <protection locked="0"/>
    </xf>
    <xf numFmtId="49" fontId="14" fillId="0" borderId="0" xfId="52" applyNumberFormat="1" applyFont="1" applyFill="1" applyBorder="1" applyAlignment="1" applyProtection="1">
      <alignment horizontal="left" vertical="center"/>
      <protection locked="0"/>
    </xf>
    <xf numFmtId="49" fontId="14" fillId="0" borderId="0" xfId="52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52" applyNumberFormat="1" applyFont="1" applyFill="1" applyAlignment="1" applyProtection="1">
      <alignment horizontal="left" vertical="top"/>
      <protection locked="0"/>
    </xf>
    <xf numFmtId="49" fontId="14" fillId="0" borderId="22" xfId="52" applyNumberFormat="1" applyFont="1" applyFill="1" applyBorder="1" applyAlignment="1" applyProtection="1">
      <alignment horizontal="left" vertical="center"/>
      <protection locked="0"/>
    </xf>
    <xf numFmtId="49" fontId="14" fillId="0" borderId="22" xfId="52" applyNumberFormat="1" applyFont="1" applyFill="1" applyBorder="1" applyAlignment="1" applyProtection="1">
      <alignment horizontal="center" vertical="top" wrapText="1"/>
      <protection locked="0"/>
    </xf>
    <xf numFmtId="49" fontId="16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2" applyNumberFormat="1" applyFont="1" applyFill="1" applyBorder="1" applyAlignment="1" applyProtection="1">
      <alignment horizontal="left"/>
      <protection locked="0"/>
    </xf>
    <xf numFmtId="49" fontId="13" fillId="34" borderId="0" xfId="52" applyNumberFormat="1" applyFill="1" applyAlignment="1" applyProtection="1">
      <alignment horizontal="center" vertical="center" wrapText="1"/>
      <protection locked="0"/>
    </xf>
    <xf numFmtId="49" fontId="13" fillId="0" borderId="0" xfId="52" applyNumberFormat="1" applyFill="1" applyAlignment="1" applyProtection="1">
      <alignment horizontal="center" vertical="center" wrapText="1"/>
      <protection locked="0"/>
    </xf>
    <xf numFmtId="49" fontId="20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5.625" style="174" bestFit="1" customWidth="1"/>
    <col min="2" max="3" width="8.875" style="174" bestFit="1" customWidth="1"/>
    <col min="4" max="4" width="42.375" style="174" customWidth="1"/>
    <col min="5" max="5" width="13.75390625" style="174" bestFit="1" customWidth="1"/>
    <col min="6" max="6" width="12.875" style="174" customWidth="1"/>
    <col min="7" max="7" width="12.125" style="174" customWidth="1"/>
    <col min="8" max="8" width="3.25390625" style="174" customWidth="1"/>
    <col min="9" max="16384" width="9.125" style="174" customWidth="1"/>
  </cols>
  <sheetData>
    <row r="1" s="168" customFormat="1" ht="18" customHeight="1">
      <c r="D1" s="169" t="s">
        <v>305</v>
      </c>
    </row>
    <row r="2" spans="1:5" s="168" customFormat="1" ht="18" customHeight="1">
      <c r="A2" s="170"/>
      <c r="B2" s="170"/>
      <c r="C2" s="170"/>
      <c r="D2" s="171" t="s">
        <v>306</v>
      </c>
      <c r="E2" s="170"/>
    </row>
    <row r="3" spans="1:5" s="168" customFormat="1" ht="18" customHeight="1">
      <c r="A3" s="170"/>
      <c r="B3" s="170"/>
      <c r="C3" s="170"/>
      <c r="D3" s="171" t="s">
        <v>307</v>
      </c>
      <c r="E3" s="170"/>
    </row>
    <row r="4" spans="1:5" s="168" customFormat="1" ht="18" customHeight="1">
      <c r="A4" s="170"/>
      <c r="B4" s="170"/>
      <c r="C4" s="170"/>
      <c r="D4" s="171" t="s">
        <v>308</v>
      </c>
      <c r="E4" s="170"/>
    </row>
    <row r="5" spans="1:5" s="168" customFormat="1" ht="18" customHeight="1">
      <c r="A5" s="172" t="s">
        <v>167</v>
      </c>
      <c r="B5" s="170"/>
      <c r="C5" s="170"/>
      <c r="D5" s="170"/>
      <c r="E5" s="170"/>
    </row>
    <row r="6" spans="1:7" ht="16.5" customHeight="1">
      <c r="A6" s="173" t="s">
        <v>309</v>
      </c>
      <c r="B6" s="173" t="s">
        <v>310</v>
      </c>
      <c r="C6" s="173" t="s">
        <v>311</v>
      </c>
      <c r="D6" s="173" t="s">
        <v>312</v>
      </c>
      <c r="E6" s="173" t="s">
        <v>313</v>
      </c>
      <c r="F6" s="173" t="s">
        <v>314</v>
      </c>
      <c r="G6" s="173" t="s">
        <v>315</v>
      </c>
    </row>
    <row r="7" spans="1:7" ht="22.5" customHeight="1">
      <c r="A7" s="175" t="s">
        <v>4</v>
      </c>
      <c r="B7" s="175"/>
      <c r="C7" s="175"/>
      <c r="D7" s="176" t="s">
        <v>5</v>
      </c>
      <c r="E7" s="177" t="s">
        <v>316</v>
      </c>
      <c r="F7" s="177" t="s">
        <v>317</v>
      </c>
      <c r="G7" s="177" t="s">
        <v>316</v>
      </c>
    </row>
    <row r="8" spans="1:7" ht="22.5" customHeight="1">
      <c r="A8" s="178"/>
      <c r="B8" s="179" t="s">
        <v>145</v>
      </c>
      <c r="C8" s="180"/>
      <c r="D8" s="181" t="s">
        <v>318</v>
      </c>
      <c r="E8" s="182" t="s">
        <v>316</v>
      </c>
      <c r="F8" s="182" t="s">
        <v>317</v>
      </c>
      <c r="G8" s="182" t="s">
        <v>316</v>
      </c>
    </row>
    <row r="9" spans="1:7" ht="45">
      <c r="A9" s="183"/>
      <c r="B9" s="183"/>
      <c r="C9" s="179" t="s">
        <v>100</v>
      </c>
      <c r="D9" s="181" t="s">
        <v>319</v>
      </c>
      <c r="E9" s="182" t="s">
        <v>320</v>
      </c>
      <c r="F9" s="182" t="s">
        <v>317</v>
      </c>
      <c r="G9" s="182" t="s">
        <v>320</v>
      </c>
    </row>
    <row r="10" spans="1:7" ht="22.5" customHeight="1">
      <c r="A10" s="183"/>
      <c r="B10" s="183"/>
      <c r="C10" s="179" t="s">
        <v>146</v>
      </c>
      <c r="D10" s="181" t="s">
        <v>321</v>
      </c>
      <c r="E10" s="182" t="s">
        <v>322</v>
      </c>
      <c r="F10" s="182" t="s">
        <v>317</v>
      </c>
      <c r="G10" s="182" t="s">
        <v>322</v>
      </c>
    </row>
    <row r="11" spans="1:7" ht="22.5" customHeight="1">
      <c r="A11" s="175" t="s">
        <v>7</v>
      </c>
      <c r="B11" s="175"/>
      <c r="C11" s="175"/>
      <c r="D11" s="176" t="s">
        <v>8</v>
      </c>
      <c r="E11" s="177" t="s">
        <v>323</v>
      </c>
      <c r="F11" s="177" t="s">
        <v>317</v>
      </c>
      <c r="G11" s="177" t="s">
        <v>323</v>
      </c>
    </row>
    <row r="12" spans="1:7" ht="22.5" customHeight="1">
      <c r="A12" s="178"/>
      <c r="B12" s="179" t="s">
        <v>9</v>
      </c>
      <c r="C12" s="180"/>
      <c r="D12" s="181" t="s">
        <v>324</v>
      </c>
      <c r="E12" s="182" t="s">
        <v>323</v>
      </c>
      <c r="F12" s="182" t="s">
        <v>317</v>
      </c>
      <c r="G12" s="182" t="s">
        <v>323</v>
      </c>
    </row>
    <row r="13" spans="1:7" ht="22.5" customHeight="1">
      <c r="A13" s="183"/>
      <c r="B13" s="183"/>
      <c r="C13" s="179" t="s">
        <v>99</v>
      </c>
      <c r="D13" s="181" t="s">
        <v>325</v>
      </c>
      <c r="E13" s="182" t="s">
        <v>326</v>
      </c>
      <c r="F13" s="182" t="s">
        <v>317</v>
      </c>
      <c r="G13" s="182" t="s">
        <v>326</v>
      </c>
    </row>
    <row r="14" spans="1:7" ht="45">
      <c r="A14" s="183"/>
      <c r="B14" s="183"/>
      <c r="C14" s="179" t="s">
        <v>100</v>
      </c>
      <c r="D14" s="181" t="s">
        <v>319</v>
      </c>
      <c r="E14" s="182" t="s">
        <v>327</v>
      </c>
      <c r="F14" s="182" t="s">
        <v>317</v>
      </c>
      <c r="G14" s="182" t="s">
        <v>327</v>
      </c>
    </row>
    <row r="15" spans="1:7" ht="33.75">
      <c r="A15" s="183"/>
      <c r="B15" s="183"/>
      <c r="C15" s="179" t="s">
        <v>135</v>
      </c>
      <c r="D15" s="181" t="s">
        <v>328</v>
      </c>
      <c r="E15" s="182" t="s">
        <v>329</v>
      </c>
      <c r="F15" s="182" t="s">
        <v>317</v>
      </c>
      <c r="G15" s="182" t="s">
        <v>329</v>
      </c>
    </row>
    <row r="16" spans="1:7" ht="22.5">
      <c r="A16" s="183"/>
      <c r="B16" s="183"/>
      <c r="C16" s="179" t="s">
        <v>146</v>
      </c>
      <c r="D16" s="181" t="s">
        <v>321</v>
      </c>
      <c r="E16" s="182" t="s">
        <v>330</v>
      </c>
      <c r="F16" s="182" t="s">
        <v>317</v>
      </c>
      <c r="G16" s="182" t="s">
        <v>330</v>
      </c>
    </row>
    <row r="17" spans="1:7" ht="22.5" customHeight="1">
      <c r="A17" s="183"/>
      <c r="B17" s="183"/>
      <c r="C17" s="179" t="s">
        <v>101</v>
      </c>
      <c r="D17" s="181" t="s">
        <v>331</v>
      </c>
      <c r="E17" s="182" t="s">
        <v>332</v>
      </c>
      <c r="F17" s="182" t="s">
        <v>317</v>
      </c>
      <c r="G17" s="182" t="s">
        <v>332</v>
      </c>
    </row>
    <row r="18" spans="1:7" ht="22.5" customHeight="1">
      <c r="A18" s="175" t="s">
        <v>12</v>
      </c>
      <c r="B18" s="175"/>
      <c r="C18" s="175"/>
      <c r="D18" s="176" t="s">
        <v>46</v>
      </c>
      <c r="E18" s="177" t="s">
        <v>333</v>
      </c>
      <c r="F18" s="177" t="s">
        <v>334</v>
      </c>
      <c r="G18" s="177" t="s">
        <v>335</v>
      </c>
    </row>
    <row r="19" spans="1:7" ht="22.5" customHeight="1">
      <c r="A19" s="178"/>
      <c r="B19" s="179" t="s">
        <v>336</v>
      </c>
      <c r="C19" s="180"/>
      <c r="D19" s="181" t="s">
        <v>337</v>
      </c>
      <c r="E19" s="182" t="s">
        <v>338</v>
      </c>
      <c r="F19" s="182" t="s">
        <v>317</v>
      </c>
      <c r="G19" s="182" t="s">
        <v>338</v>
      </c>
    </row>
    <row r="20" spans="1:7" ht="45">
      <c r="A20" s="183"/>
      <c r="B20" s="183"/>
      <c r="C20" s="179" t="s">
        <v>118</v>
      </c>
      <c r="D20" s="181" t="s">
        <v>339</v>
      </c>
      <c r="E20" s="182" t="s">
        <v>338</v>
      </c>
      <c r="F20" s="182" t="s">
        <v>317</v>
      </c>
      <c r="G20" s="182" t="s">
        <v>338</v>
      </c>
    </row>
    <row r="21" spans="1:7" ht="22.5" customHeight="1">
      <c r="A21" s="178"/>
      <c r="B21" s="179" t="s">
        <v>15</v>
      </c>
      <c r="C21" s="180"/>
      <c r="D21" s="181" t="s">
        <v>340</v>
      </c>
      <c r="E21" s="182" t="s">
        <v>341</v>
      </c>
      <c r="F21" s="182" t="s">
        <v>317</v>
      </c>
      <c r="G21" s="182" t="s">
        <v>341</v>
      </c>
    </row>
    <row r="22" spans="1:7" ht="22.5" customHeight="1">
      <c r="A22" s="183"/>
      <c r="B22" s="183"/>
      <c r="C22" s="179" t="s">
        <v>102</v>
      </c>
      <c r="D22" s="181" t="s">
        <v>342</v>
      </c>
      <c r="E22" s="182" t="s">
        <v>341</v>
      </c>
      <c r="F22" s="182" t="s">
        <v>317</v>
      </c>
      <c r="G22" s="182" t="s">
        <v>341</v>
      </c>
    </row>
    <row r="23" spans="1:7" ht="22.5" customHeight="1">
      <c r="A23" s="178"/>
      <c r="B23" s="179" t="s">
        <v>343</v>
      </c>
      <c r="C23" s="180"/>
      <c r="D23" s="181" t="s">
        <v>288</v>
      </c>
      <c r="E23" s="182" t="s">
        <v>317</v>
      </c>
      <c r="F23" s="182" t="s">
        <v>334</v>
      </c>
      <c r="G23" s="182" t="s">
        <v>334</v>
      </c>
    </row>
    <row r="24" spans="1:7" ht="45">
      <c r="A24" s="183"/>
      <c r="B24" s="183"/>
      <c r="C24" s="179" t="s">
        <v>118</v>
      </c>
      <c r="D24" s="181" t="s">
        <v>339</v>
      </c>
      <c r="E24" s="182" t="s">
        <v>317</v>
      </c>
      <c r="F24" s="182" t="s">
        <v>334</v>
      </c>
      <c r="G24" s="182" t="s">
        <v>334</v>
      </c>
    </row>
    <row r="25" spans="1:7" ht="22.5">
      <c r="A25" s="175" t="s">
        <v>344</v>
      </c>
      <c r="B25" s="175"/>
      <c r="C25" s="175"/>
      <c r="D25" s="176" t="s">
        <v>57</v>
      </c>
      <c r="E25" s="177" t="s">
        <v>345</v>
      </c>
      <c r="F25" s="177" t="s">
        <v>317</v>
      </c>
      <c r="G25" s="177" t="s">
        <v>345</v>
      </c>
    </row>
    <row r="26" spans="1:7" ht="22.5">
      <c r="A26" s="178"/>
      <c r="B26" s="179" t="s">
        <v>346</v>
      </c>
      <c r="C26" s="180"/>
      <c r="D26" s="181" t="s">
        <v>347</v>
      </c>
      <c r="E26" s="182" t="s">
        <v>348</v>
      </c>
      <c r="F26" s="182" t="s">
        <v>317</v>
      </c>
      <c r="G26" s="182" t="s">
        <v>348</v>
      </c>
    </row>
    <row r="27" spans="1:7" ht="45">
      <c r="A27" s="183"/>
      <c r="B27" s="183"/>
      <c r="C27" s="179" t="s">
        <v>118</v>
      </c>
      <c r="D27" s="181" t="s">
        <v>339</v>
      </c>
      <c r="E27" s="182" t="s">
        <v>348</v>
      </c>
      <c r="F27" s="182" t="s">
        <v>317</v>
      </c>
      <c r="G27" s="182" t="s">
        <v>348</v>
      </c>
    </row>
    <row r="28" spans="1:7" ht="16.5" customHeight="1">
      <c r="A28" s="178"/>
      <c r="B28" s="179" t="s">
        <v>349</v>
      </c>
      <c r="C28" s="180"/>
      <c r="D28" s="181" t="s">
        <v>350</v>
      </c>
      <c r="E28" s="182" t="s">
        <v>351</v>
      </c>
      <c r="F28" s="182" t="s">
        <v>317</v>
      </c>
      <c r="G28" s="182" t="s">
        <v>351</v>
      </c>
    </row>
    <row r="29" spans="1:7" ht="45">
      <c r="A29" s="183"/>
      <c r="B29" s="183"/>
      <c r="C29" s="179" t="s">
        <v>118</v>
      </c>
      <c r="D29" s="181" t="s">
        <v>339</v>
      </c>
      <c r="E29" s="182" t="s">
        <v>351</v>
      </c>
      <c r="F29" s="182" t="s">
        <v>317</v>
      </c>
      <c r="G29" s="182" t="s">
        <v>351</v>
      </c>
    </row>
    <row r="30" spans="1:7" ht="22.5">
      <c r="A30" s="175" t="s">
        <v>18</v>
      </c>
      <c r="B30" s="175"/>
      <c r="C30" s="175"/>
      <c r="D30" s="176" t="s">
        <v>19</v>
      </c>
      <c r="E30" s="177" t="s">
        <v>352</v>
      </c>
      <c r="F30" s="177" t="s">
        <v>317</v>
      </c>
      <c r="G30" s="177" t="s">
        <v>352</v>
      </c>
    </row>
    <row r="31" spans="1:7" ht="22.5" customHeight="1">
      <c r="A31" s="178"/>
      <c r="B31" s="179" t="s">
        <v>20</v>
      </c>
      <c r="C31" s="180"/>
      <c r="D31" s="181" t="s">
        <v>353</v>
      </c>
      <c r="E31" s="182" t="s">
        <v>352</v>
      </c>
      <c r="F31" s="182" t="s">
        <v>317</v>
      </c>
      <c r="G31" s="182" t="s">
        <v>352</v>
      </c>
    </row>
    <row r="32" spans="1:7" ht="22.5" customHeight="1">
      <c r="A32" s="183"/>
      <c r="B32" s="183"/>
      <c r="C32" s="179" t="s">
        <v>103</v>
      </c>
      <c r="D32" s="181" t="s">
        <v>354</v>
      </c>
      <c r="E32" s="182" t="s">
        <v>355</v>
      </c>
      <c r="F32" s="182" t="s">
        <v>317</v>
      </c>
      <c r="G32" s="182" t="s">
        <v>355</v>
      </c>
    </row>
    <row r="33" spans="1:7" ht="22.5" customHeight="1">
      <c r="A33" s="183"/>
      <c r="B33" s="183"/>
      <c r="C33" s="179" t="s">
        <v>101</v>
      </c>
      <c r="D33" s="181" t="s">
        <v>331</v>
      </c>
      <c r="E33" s="182" t="s">
        <v>356</v>
      </c>
      <c r="F33" s="182" t="s">
        <v>317</v>
      </c>
      <c r="G33" s="182" t="s">
        <v>356</v>
      </c>
    </row>
    <row r="34" spans="1:7" ht="33.75">
      <c r="A34" s="175" t="s">
        <v>21</v>
      </c>
      <c r="B34" s="175"/>
      <c r="C34" s="175"/>
      <c r="D34" s="176" t="s">
        <v>93</v>
      </c>
      <c r="E34" s="177" t="s">
        <v>357</v>
      </c>
      <c r="F34" s="177" t="s">
        <v>317</v>
      </c>
      <c r="G34" s="177" t="s">
        <v>357</v>
      </c>
    </row>
    <row r="35" spans="1:7" ht="22.5" customHeight="1">
      <c r="A35" s="178"/>
      <c r="B35" s="179" t="s">
        <v>358</v>
      </c>
      <c r="C35" s="180"/>
      <c r="D35" s="181" t="s">
        <v>359</v>
      </c>
      <c r="E35" s="182" t="s">
        <v>360</v>
      </c>
      <c r="F35" s="182" t="s">
        <v>317</v>
      </c>
      <c r="G35" s="182" t="s">
        <v>360</v>
      </c>
    </row>
    <row r="36" spans="1:7" ht="22.5" customHeight="1">
      <c r="A36" s="183"/>
      <c r="B36" s="183"/>
      <c r="C36" s="179" t="s">
        <v>104</v>
      </c>
      <c r="D36" s="181" t="s">
        <v>361</v>
      </c>
      <c r="E36" s="182" t="s">
        <v>362</v>
      </c>
      <c r="F36" s="182" t="s">
        <v>317</v>
      </c>
      <c r="G36" s="182" t="s">
        <v>362</v>
      </c>
    </row>
    <row r="37" spans="1:7" ht="22.5" customHeight="1">
      <c r="A37" s="183"/>
      <c r="B37" s="183"/>
      <c r="C37" s="179" t="s">
        <v>105</v>
      </c>
      <c r="D37" s="181" t="s">
        <v>363</v>
      </c>
      <c r="E37" s="182" t="s">
        <v>364</v>
      </c>
      <c r="F37" s="182" t="s">
        <v>317</v>
      </c>
      <c r="G37" s="182" t="s">
        <v>364</v>
      </c>
    </row>
    <row r="38" spans="1:7" ht="33.75">
      <c r="A38" s="178"/>
      <c r="B38" s="179" t="s">
        <v>22</v>
      </c>
      <c r="C38" s="180"/>
      <c r="D38" s="181" t="s">
        <v>365</v>
      </c>
      <c r="E38" s="182" t="s">
        <v>366</v>
      </c>
      <c r="F38" s="182" t="s">
        <v>317</v>
      </c>
      <c r="G38" s="182" t="s">
        <v>366</v>
      </c>
    </row>
    <row r="39" spans="1:7" ht="22.5" customHeight="1">
      <c r="A39" s="183"/>
      <c r="B39" s="183"/>
      <c r="C39" s="179" t="s">
        <v>106</v>
      </c>
      <c r="D39" s="181" t="s">
        <v>367</v>
      </c>
      <c r="E39" s="182" t="s">
        <v>368</v>
      </c>
      <c r="F39" s="182" t="s">
        <v>317</v>
      </c>
      <c r="G39" s="182" t="s">
        <v>368</v>
      </c>
    </row>
    <row r="40" spans="1:7" ht="22.5" customHeight="1">
      <c r="A40" s="183"/>
      <c r="B40" s="183"/>
      <c r="C40" s="179" t="s">
        <v>107</v>
      </c>
      <c r="D40" s="181" t="s">
        <v>369</v>
      </c>
      <c r="E40" s="182" t="s">
        <v>370</v>
      </c>
      <c r="F40" s="182" t="s">
        <v>317</v>
      </c>
      <c r="G40" s="182" t="s">
        <v>370</v>
      </c>
    </row>
    <row r="41" spans="1:7" ht="22.5" customHeight="1">
      <c r="A41" s="183"/>
      <c r="B41" s="183"/>
      <c r="C41" s="179" t="s">
        <v>108</v>
      </c>
      <c r="D41" s="181" t="s">
        <v>371</v>
      </c>
      <c r="E41" s="182" t="s">
        <v>372</v>
      </c>
      <c r="F41" s="182" t="s">
        <v>317</v>
      </c>
      <c r="G41" s="182" t="s">
        <v>372</v>
      </c>
    </row>
    <row r="42" spans="1:7" ht="22.5" customHeight="1">
      <c r="A42" s="183"/>
      <c r="B42" s="183"/>
      <c r="C42" s="179" t="s">
        <v>109</v>
      </c>
      <c r="D42" s="181" t="s">
        <v>373</v>
      </c>
      <c r="E42" s="182" t="s">
        <v>374</v>
      </c>
      <c r="F42" s="182" t="s">
        <v>317</v>
      </c>
      <c r="G42" s="182" t="s">
        <v>374</v>
      </c>
    </row>
    <row r="43" spans="1:7" ht="22.5" customHeight="1">
      <c r="A43" s="183"/>
      <c r="B43" s="183"/>
      <c r="C43" s="179" t="s">
        <v>112</v>
      </c>
      <c r="D43" s="181" t="s">
        <v>375</v>
      </c>
      <c r="E43" s="182" t="s">
        <v>362</v>
      </c>
      <c r="F43" s="182" t="s">
        <v>317</v>
      </c>
      <c r="G43" s="182" t="s">
        <v>362</v>
      </c>
    </row>
    <row r="44" spans="1:7" ht="22.5" customHeight="1">
      <c r="A44" s="183"/>
      <c r="B44" s="183"/>
      <c r="C44" s="179" t="s">
        <v>105</v>
      </c>
      <c r="D44" s="181" t="s">
        <v>363</v>
      </c>
      <c r="E44" s="182" t="s">
        <v>376</v>
      </c>
      <c r="F44" s="182" t="s">
        <v>317</v>
      </c>
      <c r="G44" s="182" t="s">
        <v>376</v>
      </c>
    </row>
    <row r="45" spans="1:7" ht="22.5" customHeight="1">
      <c r="A45" s="183"/>
      <c r="B45" s="183"/>
      <c r="C45" s="179" t="s">
        <v>377</v>
      </c>
      <c r="D45" s="181" t="s">
        <v>378</v>
      </c>
      <c r="E45" s="182" t="s">
        <v>379</v>
      </c>
      <c r="F45" s="182" t="s">
        <v>317</v>
      </c>
      <c r="G45" s="182" t="s">
        <v>379</v>
      </c>
    </row>
    <row r="46" spans="1:7" ht="45">
      <c r="A46" s="178"/>
      <c r="B46" s="179" t="s">
        <v>380</v>
      </c>
      <c r="C46" s="180"/>
      <c r="D46" s="181" t="s">
        <v>381</v>
      </c>
      <c r="E46" s="182" t="s">
        <v>382</v>
      </c>
      <c r="F46" s="182" t="s">
        <v>317</v>
      </c>
      <c r="G46" s="182" t="s">
        <v>382</v>
      </c>
    </row>
    <row r="47" spans="1:7" ht="22.5" customHeight="1">
      <c r="A47" s="183"/>
      <c r="B47" s="183"/>
      <c r="C47" s="179" t="s">
        <v>106</v>
      </c>
      <c r="D47" s="181" t="s">
        <v>367</v>
      </c>
      <c r="E47" s="182" t="s">
        <v>383</v>
      </c>
      <c r="F47" s="182" t="s">
        <v>317</v>
      </c>
      <c r="G47" s="182" t="s">
        <v>383</v>
      </c>
    </row>
    <row r="48" spans="1:7" ht="22.5" customHeight="1">
      <c r="A48" s="183"/>
      <c r="B48" s="183"/>
      <c r="C48" s="179" t="s">
        <v>107</v>
      </c>
      <c r="D48" s="181" t="s">
        <v>369</v>
      </c>
      <c r="E48" s="182" t="s">
        <v>384</v>
      </c>
      <c r="F48" s="182" t="s">
        <v>317</v>
      </c>
      <c r="G48" s="182" t="s">
        <v>384</v>
      </c>
    </row>
    <row r="49" spans="1:7" ht="22.5" customHeight="1">
      <c r="A49" s="183"/>
      <c r="B49" s="183"/>
      <c r="C49" s="179" t="s">
        <v>108</v>
      </c>
      <c r="D49" s="181" t="s">
        <v>371</v>
      </c>
      <c r="E49" s="182" t="s">
        <v>385</v>
      </c>
      <c r="F49" s="182" t="s">
        <v>317</v>
      </c>
      <c r="G49" s="182" t="s">
        <v>385</v>
      </c>
    </row>
    <row r="50" spans="1:7" ht="22.5" customHeight="1">
      <c r="A50" s="183"/>
      <c r="B50" s="183"/>
      <c r="C50" s="179" t="s">
        <v>109</v>
      </c>
      <c r="D50" s="181" t="s">
        <v>373</v>
      </c>
      <c r="E50" s="182" t="s">
        <v>386</v>
      </c>
      <c r="F50" s="182" t="s">
        <v>317</v>
      </c>
      <c r="G50" s="182" t="s">
        <v>386</v>
      </c>
    </row>
    <row r="51" spans="1:7" ht="22.5" customHeight="1">
      <c r="A51" s="183"/>
      <c r="B51" s="183"/>
      <c r="C51" s="179" t="s">
        <v>197</v>
      </c>
      <c r="D51" s="181" t="s">
        <v>387</v>
      </c>
      <c r="E51" s="182" t="s">
        <v>388</v>
      </c>
      <c r="F51" s="182" t="s">
        <v>317</v>
      </c>
      <c r="G51" s="182" t="s">
        <v>388</v>
      </c>
    </row>
    <row r="52" spans="1:7" ht="22.5" customHeight="1">
      <c r="A52" s="183"/>
      <c r="B52" s="183"/>
      <c r="C52" s="179" t="s">
        <v>150</v>
      </c>
      <c r="D52" s="181" t="s">
        <v>389</v>
      </c>
      <c r="E52" s="182" t="s">
        <v>332</v>
      </c>
      <c r="F52" s="182" t="s">
        <v>317</v>
      </c>
      <c r="G52" s="182" t="s">
        <v>332</v>
      </c>
    </row>
    <row r="53" spans="1:7" ht="22.5" customHeight="1">
      <c r="A53" s="183"/>
      <c r="B53" s="183"/>
      <c r="C53" s="179" t="s">
        <v>110</v>
      </c>
      <c r="D53" s="181" t="s">
        <v>390</v>
      </c>
      <c r="E53" s="182" t="s">
        <v>391</v>
      </c>
      <c r="F53" s="182" t="s">
        <v>317</v>
      </c>
      <c r="G53" s="182" t="s">
        <v>391</v>
      </c>
    </row>
    <row r="54" spans="1:7" ht="22.5" customHeight="1">
      <c r="A54" s="183"/>
      <c r="B54" s="183"/>
      <c r="C54" s="179" t="s">
        <v>112</v>
      </c>
      <c r="D54" s="181" t="s">
        <v>375</v>
      </c>
      <c r="E54" s="182" t="s">
        <v>392</v>
      </c>
      <c r="F54" s="182" t="s">
        <v>317</v>
      </c>
      <c r="G54" s="182" t="s">
        <v>392</v>
      </c>
    </row>
    <row r="55" spans="1:7" ht="22.5" customHeight="1">
      <c r="A55" s="183"/>
      <c r="B55" s="183"/>
      <c r="C55" s="179" t="s">
        <v>105</v>
      </c>
      <c r="D55" s="181" t="s">
        <v>363</v>
      </c>
      <c r="E55" s="182" t="s">
        <v>393</v>
      </c>
      <c r="F55" s="182" t="s">
        <v>317</v>
      </c>
      <c r="G55" s="182" t="s">
        <v>393</v>
      </c>
    </row>
    <row r="56" spans="1:7" ht="22.5" customHeight="1">
      <c r="A56" s="178"/>
      <c r="B56" s="179" t="s">
        <v>23</v>
      </c>
      <c r="C56" s="180"/>
      <c r="D56" s="181" t="s">
        <v>394</v>
      </c>
      <c r="E56" s="182" t="s">
        <v>395</v>
      </c>
      <c r="F56" s="182" t="s">
        <v>317</v>
      </c>
      <c r="G56" s="182" t="s">
        <v>395</v>
      </c>
    </row>
    <row r="57" spans="1:7" ht="22.5" customHeight="1">
      <c r="A57" s="183"/>
      <c r="B57" s="183"/>
      <c r="C57" s="179" t="s">
        <v>113</v>
      </c>
      <c r="D57" s="181" t="s">
        <v>396</v>
      </c>
      <c r="E57" s="182" t="s">
        <v>397</v>
      </c>
      <c r="F57" s="182" t="s">
        <v>317</v>
      </c>
      <c r="G57" s="182" t="s">
        <v>397</v>
      </c>
    </row>
    <row r="58" spans="1:7" ht="22.5" customHeight="1">
      <c r="A58" s="183"/>
      <c r="B58" s="183"/>
      <c r="C58" s="179" t="s">
        <v>111</v>
      </c>
      <c r="D58" s="181" t="s">
        <v>398</v>
      </c>
      <c r="E58" s="182" t="s">
        <v>376</v>
      </c>
      <c r="F58" s="182" t="s">
        <v>317</v>
      </c>
      <c r="G58" s="182" t="s">
        <v>376</v>
      </c>
    </row>
    <row r="59" spans="1:7" ht="22.5" customHeight="1">
      <c r="A59" s="183"/>
      <c r="B59" s="183"/>
      <c r="C59" s="179" t="s">
        <v>117</v>
      </c>
      <c r="D59" s="181" t="s">
        <v>399</v>
      </c>
      <c r="E59" s="182" t="s">
        <v>400</v>
      </c>
      <c r="F59" s="182" t="s">
        <v>317</v>
      </c>
      <c r="G59" s="182" t="s">
        <v>400</v>
      </c>
    </row>
    <row r="60" spans="1:7" ht="33.75">
      <c r="A60" s="183"/>
      <c r="B60" s="183"/>
      <c r="C60" s="179" t="s">
        <v>98</v>
      </c>
      <c r="D60" s="181" t="s">
        <v>401</v>
      </c>
      <c r="E60" s="182" t="s">
        <v>402</v>
      </c>
      <c r="F60" s="182" t="s">
        <v>317</v>
      </c>
      <c r="G60" s="182" t="s">
        <v>402</v>
      </c>
    </row>
    <row r="61" spans="1:7" ht="22.5" customHeight="1">
      <c r="A61" s="178"/>
      <c r="B61" s="179" t="s">
        <v>24</v>
      </c>
      <c r="C61" s="180"/>
      <c r="D61" s="181" t="s">
        <v>403</v>
      </c>
      <c r="E61" s="182" t="s">
        <v>404</v>
      </c>
      <c r="F61" s="182" t="s">
        <v>317</v>
      </c>
      <c r="G61" s="182" t="s">
        <v>404</v>
      </c>
    </row>
    <row r="62" spans="1:7" ht="22.5" customHeight="1">
      <c r="A62" s="183"/>
      <c r="B62" s="183"/>
      <c r="C62" s="179" t="s">
        <v>114</v>
      </c>
      <c r="D62" s="181" t="s">
        <v>405</v>
      </c>
      <c r="E62" s="182" t="s">
        <v>406</v>
      </c>
      <c r="F62" s="182" t="s">
        <v>317</v>
      </c>
      <c r="G62" s="182" t="s">
        <v>406</v>
      </c>
    </row>
    <row r="63" spans="1:7" ht="22.5" customHeight="1">
      <c r="A63" s="183"/>
      <c r="B63" s="183"/>
      <c r="C63" s="179" t="s">
        <v>115</v>
      </c>
      <c r="D63" s="181" t="s">
        <v>407</v>
      </c>
      <c r="E63" s="182" t="s">
        <v>408</v>
      </c>
      <c r="F63" s="182" t="s">
        <v>317</v>
      </c>
      <c r="G63" s="182" t="s">
        <v>408</v>
      </c>
    </row>
    <row r="64" spans="1:7" ht="22.5" customHeight="1">
      <c r="A64" s="175" t="s">
        <v>25</v>
      </c>
      <c r="B64" s="175"/>
      <c r="C64" s="175"/>
      <c r="D64" s="176" t="s">
        <v>26</v>
      </c>
      <c r="E64" s="177" t="s">
        <v>409</v>
      </c>
      <c r="F64" s="177" t="s">
        <v>410</v>
      </c>
      <c r="G64" s="177" t="s">
        <v>411</v>
      </c>
    </row>
    <row r="65" spans="1:7" ht="22.5" customHeight="1">
      <c r="A65" s="178"/>
      <c r="B65" s="179" t="s">
        <v>27</v>
      </c>
      <c r="C65" s="180"/>
      <c r="D65" s="181" t="s">
        <v>412</v>
      </c>
      <c r="E65" s="182" t="s">
        <v>413</v>
      </c>
      <c r="F65" s="182" t="s">
        <v>410</v>
      </c>
      <c r="G65" s="182" t="s">
        <v>414</v>
      </c>
    </row>
    <row r="66" spans="1:7" ht="22.5" customHeight="1">
      <c r="A66" s="183"/>
      <c r="B66" s="183"/>
      <c r="C66" s="179" t="s">
        <v>415</v>
      </c>
      <c r="D66" s="181" t="s">
        <v>416</v>
      </c>
      <c r="E66" s="182" t="s">
        <v>413</v>
      </c>
      <c r="F66" s="182" t="s">
        <v>410</v>
      </c>
      <c r="G66" s="182" t="s">
        <v>414</v>
      </c>
    </row>
    <row r="67" spans="1:7" ht="22.5" customHeight="1">
      <c r="A67" s="178"/>
      <c r="B67" s="179" t="s">
        <v>120</v>
      </c>
      <c r="C67" s="180"/>
      <c r="D67" s="181" t="s">
        <v>417</v>
      </c>
      <c r="E67" s="182" t="s">
        <v>418</v>
      </c>
      <c r="F67" s="182" t="s">
        <v>317</v>
      </c>
      <c r="G67" s="182" t="s">
        <v>418</v>
      </c>
    </row>
    <row r="68" spans="1:7" ht="22.5" customHeight="1">
      <c r="A68" s="183"/>
      <c r="B68" s="183"/>
      <c r="C68" s="179" t="s">
        <v>415</v>
      </c>
      <c r="D68" s="181" t="s">
        <v>416</v>
      </c>
      <c r="E68" s="182" t="s">
        <v>418</v>
      </c>
      <c r="F68" s="182" t="s">
        <v>317</v>
      </c>
      <c r="G68" s="182" t="s">
        <v>418</v>
      </c>
    </row>
    <row r="69" spans="1:7" ht="22.5" customHeight="1">
      <c r="A69" s="178"/>
      <c r="B69" s="179" t="s">
        <v>419</v>
      </c>
      <c r="C69" s="180"/>
      <c r="D69" s="181" t="s">
        <v>420</v>
      </c>
      <c r="E69" s="182" t="s">
        <v>421</v>
      </c>
      <c r="F69" s="182" t="s">
        <v>317</v>
      </c>
      <c r="G69" s="182" t="s">
        <v>421</v>
      </c>
    </row>
    <row r="70" spans="1:7" ht="22.5" customHeight="1">
      <c r="A70" s="183"/>
      <c r="B70" s="183"/>
      <c r="C70" s="179" t="s">
        <v>101</v>
      </c>
      <c r="D70" s="181" t="s">
        <v>331</v>
      </c>
      <c r="E70" s="182" t="s">
        <v>421</v>
      </c>
      <c r="F70" s="182" t="s">
        <v>317</v>
      </c>
      <c r="G70" s="182" t="s">
        <v>421</v>
      </c>
    </row>
    <row r="71" spans="1:7" ht="22.5" customHeight="1">
      <c r="A71" s="178"/>
      <c r="B71" s="179" t="s">
        <v>132</v>
      </c>
      <c r="C71" s="180"/>
      <c r="D71" s="181" t="s">
        <v>422</v>
      </c>
      <c r="E71" s="182" t="s">
        <v>423</v>
      </c>
      <c r="F71" s="182" t="s">
        <v>317</v>
      </c>
      <c r="G71" s="182" t="s">
        <v>423</v>
      </c>
    </row>
    <row r="72" spans="1:7" ht="22.5" customHeight="1">
      <c r="A72" s="183"/>
      <c r="B72" s="183"/>
      <c r="C72" s="179" t="s">
        <v>415</v>
      </c>
      <c r="D72" s="181" t="s">
        <v>416</v>
      </c>
      <c r="E72" s="182" t="s">
        <v>423</v>
      </c>
      <c r="F72" s="182" t="s">
        <v>317</v>
      </c>
      <c r="G72" s="182" t="s">
        <v>423</v>
      </c>
    </row>
    <row r="73" spans="1:7" ht="22.5" customHeight="1">
      <c r="A73" s="175" t="s">
        <v>66</v>
      </c>
      <c r="B73" s="175"/>
      <c r="C73" s="175"/>
      <c r="D73" s="176" t="s">
        <v>67</v>
      </c>
      <c r="E73" s="177" t="s">
        <v>424</v>
      </c>
      <c r="F73" s="177" t="s">
        <v>425</v>
      </c>
      <c r="G73" s="177" t="s">
        <v>426</v>
      </c>
    </row>
    <row r="74" spans="1:7" ht="22.5" customHeight="1">
      <c r="A74" s="178"/>
      <c r="B74" s="179" t="s">
        <v>68</v>
      </c>
      <c r="C74" s="180"/>
      <c r="D74" s="181" t="s">
        <v>427</v>
      </c>
      <c r="E74" s="182" t="s">
        <v>428</v>
      </c>
      <c r="F74" s="182" t="s">
        <v>429</v>
      </c>
      <c r="G74" s="182" t="s">
        <v>430</v>
      </c>
    </row>
    <row r="75" spans="1:7" ht="22.5" customHeight="1">
      <c r="A75" s="183"/>
      <c r="B75" s="183"/>
      <c r="C75" s="179" t="s">
        <v>119</v>
      </c>
      <c r="D75" s="181" t="s">
        <v>431</v>
      </c>
      <c r="E75" s="182" t="s">
        <v>432</v>
      </c>
      <c r="F75" s="182" t="s">
        <v>317</v>
      </c>
      <c r="G75" s="182" t="s">
        <v>432</v>
      </c>
    </row>
    <row r="76" spans="1:7" ht="45">
      <c r="A76" s="183"/>
      <c r="B76" s="183"/>
      <c r="C76" s="179" t="s">
        <v>100</v>
      </c>
      <c r="D76" s="181" t="s">
        <v>319</v>
      </c>
      <c r="E76" s="182" t="s">
        <v>433</v>
      </c>
      <c r="F76" s="182" t="s">
        <v>434</v>
      </c>
      <c r="G76" s="182" t="s">
        <v>435</v>
      </c>
    </row>
    <row r="77" spans="1:7" ht="22.5" customHeight="1">
      <c r="A77" s="183"/>
      <c r="B77" s="183"/>
      <c r="C77" s="179" t="s">
        <v>101</v>
      </c>
      <c r="D77" s="181" t="s">
        <v>331</v>
      </c>
      <c r="E77" s="182" t="s">
        <v>436</v>
      </c>
      <c r="F77" s="182" t="s">
        <v>437</v>
      </c>
      <c r="G77" s="182" t="s">
        <v>438</v>
      </c>
    </row>
    <row r="78" spans="1:7" ht="22.5" customHeight="1">
      <c r="A78" s="183"/>
      <c r="B78" s="183"/>
      <c r="C78" s="179" t="s">
        <v>292</v>
      </c>
      <c r="D78" s="181" t="s">
        <v>439</v>
      </c>
      <c r="E78" s="182" t="s">
        <v>317</v>
      </c>
      <c r="F78" s="182" t="s">
        <v>440</v>
      </c>
      <c r="G78" s="182" t="s">
        <v>440</v>
      </c>
    </row>
    <row r="79" spans="1:7" ht="22.5" customHeight="1">
      <c r="A79" s="183"/>
      <c r="B79" s="183"/>
      <c r="C79" s="179" t="s">
        <v>102</v>
      </c>
      <c r="D79" s="181" t="s">
        <v>342</v>
      </c>
      <c r="E79" s="182" t="s">
        <v>441</v>
      </c>
      <c r="F79" s="182" t="s">
        <v>442</v>
      </c>
      <c r="G79" s="182" t="s">
        <v>443</v>
      </c>
    </row>
    <row r="80" spans="1:7" ht="33.75">
      <c r="A80" s="183"/>
      <c r="B80" s="183"/>
      <c r="C80" s="179" t="s">
        <v>444</v>
      </c>
      <c r="D80" s="181" t="s">
        <v>445</v>
      </c>
      <c r="E80" s="182" t="s">
        <v>446</v>
      </c>
      <c r="F80" s="182" t="s">
        <v>317</v>
      </c>
      <c r="G80" s="182" t="s">
        <v>446</v>
      </c>
    </row>
    <row r="81" spans="1:7" ht="22.5" customHeight="1">
      <c r="A81" s="178"/>
      <c r="B81" s="179" t="s">
        <v>70</v>
      </c>
      <c r="C81" s="180"/>
      <c r="D81" s="181" t="s">
        <v>447</v>
      </c>
      <c r="E81" s="182" t="s">
        <v>448</v>
      </c>
      <c r="F81" s="182" t="s">
        <v>449</v>
      </c>
      <c r="G81" s="182" t="s">
        <v>450</v>
      </c>
    </row>
    <row r="82" spans="1:7" ht="45">
      <c r="A82" s="183"/>
      <c r="B82" s="183"/>
      <c r="C82" s="179" t="s">
        <v>100</v>
      </c>
      <c r="D82" s="181" t="s">
        <v>319</v>
      </c>
      <c r="E82" s="182" t="s">
        <v>451</v>
      </c>
      <c r="F82" s="182" t="s">
        <v>317</v>
      </c>
      <c r="G82" s="182" t="s">
        <v>451</v>
      </c>
    </row>
    <row r="83" spans="1:7" ht="22.5" customHeight="1">
      <c r="A83" s="183"/>
      <c r="B83" s="183"/>
      <c r="C83" s="179" t="s">
        <v>126</v>
      </c>
      <c r="D83" s="181" t="s">
        <v>452</v>
      </c>
      <c r="E83" s="182" t="s">
        <v>453</v>
      </c>
      <c r="F83" s="182" t="s">
        <v>454</v>
      </c>
      <c r="G83" s="182" t="s">
        <v>455</v>
      </c>
    </row>
    <row r="84" spans="1:7" ht="22.5" customHeight="1">
      <c r="A84" s="183"/>
      <c r="B84" s="183"/>
      <c r="C84" s="179" t="s">
        <v>101</v>
      </c>
      <c r="D84" s="181" t="s">
        <v>331</v>
      </c>
      <c r="E84" s="182" t="s">
        <v>456</v>
      </c>
      <c r="F84" s="182" t="s">
        <v>317</v>
      </c>
      <c r="G84" s="182" t="s">
        <v>456</v>
      </c>
    </row>
    <row r="85" spans="1:7" ht="22.5" customHeight="1">
      <c r="A85" s="183"/>
      <c r="B85" s="183"/>
      <c r="C85" s="179" t="s">
        <v>102</v>
      </c>
      <c r="D85" s="181" t="s">
        <v>342</v>
      </c>
      <c r="E85" s="182" t="s">
        <v>457</v>
      </c>
      <c r="F85" s="182" t="s">
        <v>458</v>
      </c>
      <c r="G85" s="182" t="s">
        <v>459</v>
      </c>
    </row>
    <row r="86" spans="1:7" ht="22.5" customHeight="1">
      <c r="A86" s="178"/>
      <c r="B86" s="179" t="s">
        <v>460</v>
      </c>
      <c r="C86" s="180"/>
      <c r="D86" s="181" t="s">
        <v>461</v>
      </c>
      <c r="E86" s="182" t="s">
        <v>332</v>
      </c>
      <c r="F86" s="182" t="s">
        <v>317</v>
      </c>
      <c r="G86" s="182" t="s">
        <v>332</v>
      </c>
    </row>
    <row r="87" spans="1:7" ht="22.5" customHeight="1">
      <c r="A87" s="183"/>
      <c r="B87" s="183"/>
      <c r="C87" s="179" t="s">
        <v>119</v>
      </c>
      <c r="D87" s="181" t="s">
        <v>431</v>
      </c>
      <c r="E87" s="182" t="s">
        <v>356</v>
      </c>
      <c r="F87" s="182" t="s">
        <v>317</v>
      </c>
      <c r="G87" s="182" t="s">
        <v>356</v>
      </c>
    </row>
    <row r="88" spans="1:7" ht="45">
      <c r="A88" s="183"/>
      <c r="B88" s="183"/>
      <c r="C88" s="179" t="s">
        <v>100</v>
      </c>
      <c r="D88" s="181" t="s">
        <v>319</v>
      </c>
      <c r="E88" s="182" t="s">
        <v>462</v>
      </c>
      <c r="F88" s="182" t="s">
        <v>317</v>
      </c>
      <c r="G88" s="182" t="s">
        <v>462</v>
      </c>
    </row>
    <row r="89" spans="1:7" ht="22.5" customHeight="1">
      <c r="A89" s="183"/>
      <c r="B89" s="183"/>
      <c r="C89" s="179" t="s">
        <v>101</v>
      </c>
      <c r="D89" s="181" t="s">
        <v>331</v>
      </c>
      <c r="E89" s="182" t="s">
        <v>463</v>
      </c>
      <c r="F89" s="182" t="s">
        <v>317</v>
      </c>
      <c r="G89" s="182" t="s">
        <v>463</v>
      </c>
    </row>
    <row r="90" spans="1:7" ht="22.5" customHeight="1">
      <c r="A90" s="183"/>
      <c r="B90" s="183"/>
      <c r="C90" s="179" t="s">
        <v>102</v>
      </c>
      <c r="D90" s="181" t="s">
        <v>342</v>
      </c>
      <c r="E90" s="182" t="s">
        <v>464</v>
      </c>
      <c r="F90" s="182" t="s">
        <v>317</v>
      </c>
      <c r="G90" s="182" t="s">
        <v>464</v>
      </c>
    </row>
    <row r="91" spans="1:7" ht="22.5" customHeight="1">
      <c r="A91" s="178"/>
      <c r="B91" s="179" t="s">
        <v>465</v>
      </c>
      <c r="C91" s="180"/>
      <c r="D91" s="181" t="s">
        <v>466</v>
      </c>
      <c r="E91" s="182" t="s">
        <v>467</v>
      </c>
      <c r="F91" s="182" t="s">
        <v>317</v>
      </c>
      <c r="G91" s="182" t="s">
        <v>467</v>
      </c>
    </row>
    <row r="92" spans="1:7" ht="22.5" customHeight="1">
      <c r="A92" s="183"/>
      <c r="B92" s="183"/>
      <c r="C92" s="179" t="s">
        <v>126</v>
      </c>
      <c r="D92" s="181" t="s">
        <v>452</v>
      </c>
      <c r="E92" s="182" t="s">
        <v>467</v>
      </c>
      <c r="F92" s="182" t="s">
        <v>317</v>
      </c>
      <c r="G92" s="182" t="s">
        <v>467</v>
      </c>
    </row>
    <row r="93" spans="1:7" ht="22.5" customHeight="1">
      <c r="A93" s="175" t="s">
        <v>94</v>
      </c>
      <c r="B93" s="175"/>
      <c r="C93" s="175"/>
      <c r="D93" s="176" t="s">
        <v>122</v>
      </c>
      <c r="E93" s="177" t="s">
        <v>468</v>
      </c>
      <c r="F93" s="177" t="s">
        <v>469</v>
      </c>
      <c r="G93" s="177" t="s">
        <v>470</v>
      </c>
    </row>
    <row r="94" spans="1:7" ht="33.75">
      <c r="A94" s="178"/>
      <c r="B94" s="179" t="s">
        <v>471</v>
      </c>
      <c r="C94" s="180"/>
      <c r="D94" s="181" t="s">
        <v>472</v>
      </c>
      <c r="E94" s="182" t="s">
        <v>473</v>
      </c>
      <c r="F94" s="182" t="s">
        <v>317</v>
      </c>
      <c r="G94" s="182" t="s">
        <v>473</v>
      </c>
    </row>
    <row r="95" spans="1:7" ht="45">
      <c r="A95" s="183"/>
      <c r="B95" s="183"/>
      <c r="C95" s="179" t="s">
        <v>118</v>
      </c>
      <c r="D95" s="181" t="s">
        <v>339</v>
      </c>
      <c r="E95" s="182" t="s">
        <v>474</v>
      </c>
      <c r="F95" s="182" t="s">
        <v>317</v>
      </c>
      <c r="G95" s="182" t="s">
        <v>474</v>
      </c>
    </row>
    <row r="96" spans="1:7" ht="33.75">
      <c r="A96" s="183"/>
      <c r="B96" s="183"/>
      <c r="C96" s="179" t="s">
        <v>475</v>
      </c>
      <c r="D96" s="181" t="s">
        <v>476</v>
      </c>
      <c r="E96" s="182" t="s">
        <v>477</v>
      </c>
      <c r="F96" s="182" t="s">
        <v>317</v>
      </c>
      <c r="G96" s="182" t="s">
        <v>477</v>
      </c>
    </row>
    <row r="97" spans="1:7" ht="56.25">
      <c r="A97" s="178"/>
      <c r="B97" s="179" t="s">
        <v>478</v>
      </c>
      <c r="C97" s="180"/>
      <c r="D97" s="181" t="s">
        <v>479</v>
      </c>
      <c r="E97" s="182" t="s">
        <v>480</v>
      </c>
      <c r="F97" s="182" t="s">
        <v>317</v>
      </c>
      <c r="G97" s="182" t="s">
        <v>480</v>
      </c>
    </row>
    <row r="98" spans="1:7" ht="45">
      <c r="A98" s="183"/>
      <c r="B98" s="183"/>
      <c r="C98" s="179" t="s">
        <v>118</v>
      </c>
      <c r="D98" s="181" t="s">
        <v>339</v>
      </c>
      <c r="E98" s="182" t="s">
        <v>481</v>
      </c>
      <c r="F98" s="182" t="s">
        <v>317</v>
      </c>
      <c r="G98" s="182" t="s">
        <v>481</v>
      </c>
    </row>
    <row r="99" spans="1:7" ht="33.75">
      <c r="A99" s="183"/>
      <c r="B99" s="183"/>
      <c r="C99" s="179" t="s">
        <v>482</v>
      </c>
      <c r="D99" s="181" t="s">
        <v>483</v>
      </c>
      <c r="E99" s="182" t="s">
        <v>484</v>
      </c>
      <c r="F99" s="182" t="s">
        <v>317</v>
      </c>
      <c r="G99" s="182" t="s">
        <v>484</v>
      </c>
    </row>
    <row r="100" spans="1:7" ht="22.5">
      <c r="A100" s="178"/>
      <c r="B100" s="179" t="s">
        <v>95</v>
      </c>
      <c r="C100" s="180"/>
      <c r="D100" s="181" t="s">
        <v>485</v>
      </c>
      <c r="E100" s="182" t="s">
        <v>486</v>
      </c>
      <c r="F100" s="182" t="s">
        <v>317</v>
      </c>
      <c r="G100" s="182" t="s">
        <v>486</v>
      </c>
    </row>
    <row r="101" spans="1:7" ht="16.5" customHeight="1">
      <c r="A101" s="183"/>
      <c r="B101" s="183"/>
      <c r="C101" s="179" t="s">
        <v>126</v>
      </c>
      <c r="D101" s="181" t="s">
        <v>452</v>
      </c>
      <c r="E101" s="182" t="s">
        <v>388</v>
      </c>
      <c r="F101" s="182" t="s">
        <v>317</v>
      </c>
      <c r="G101" s="182" t="s">
        <v>388</v>
      </c>
    </row>
    <row r="102" spans="1:7" ht="33.75">
      <c r="A102" s="183"/>
      <c r="B102" s="183"/>
      <c r="C102" s="179" t="s">
        <v>482</v>
      </c>
      <c r="D102" s="181" t="s">
        <v>483</v>
      </c>
      <c r="E102" s="182" t="s">
        <v>487</v>
      </c>
      <c r="F102" s="182" t="s">
        <v>317</v>
      </c>
      <c r="G102" s="182" t="s">
        <v>487</v>
      </c>
    </row>
    <row r="103" spans="1:7" ht="16.5" customHeight="1">
      <c r="A103" s="178"/>
      <c r="B103" s="179" t="s">
        <v>488</v>
      </c>
      <c r="C103" s="180"/>
      <c r="D103" s="181" t="s">
        <v>489</v>
      </c>
      <c r="E103" s="182" t="s">
        <v>490</v>
      </c>
      <c r="F103" s="182" t="s">
        <v>317</v>
      </c>
      <c r="G103" s="182" t="s">
        <v>490</v>
      </c>
    </row>
    <row r="104" spans="1:7" ht="33.75">
      <c r="A104" s="183"/>
      <c r="B104" s="183"/>
      <c r="C104" s="179" t="s">
        <v>482</v>
      </c>
      <c r="D104" s="181" t="s">
        <v>483</v>
      </c>
      <c r="E104" s="182" t="s">
        <v>490</v>
      </c>
      <c r="F104" s="182" t="s">
        <v>317</v>
      </c>
      <c r="G104" s="182" t="s">
        <v>490</v>
      </c>
    </row>
    <row r="105" spans="1:7" ht="16.5" customHeight="1">
      <c r="A105" s="178"/>
      <c r="B105" s="179" t="s">
        <v>96</v>
      </c>
      <c r="C105" s="180"/>
      <c r="D105" s="181" t="s">
        <v>162</v>
      </c>
      <c r="E105" s="182" t="s">
        <v>491</v>
      </c>
      <c r="F105" s="182" t="s">
        <v>469</v>
      </c>
      <c r="G105" s="182" t="s">
        <v>492</v>
      </c>
    </row>
    <row r="106" spans="1:7" ht="45">
      <c r="A106" s="183"/>
      <c r="B106" s="183"/>
      <c r="C106" s="179" t="s">
        <v>100</v>
      </c>
      <c r="D106" s="181" t="s">
        <v>319</v>
      </c>
      <c r="E106" s="182" t="s">
        <v>493</v>
      </c>
      <c r="F106" s="182" t="s">
        <v>317</v>
      </c>
      <c r="G106" s="182" t="s">
        <v>493</v>
      </c>
    </row>
    <row r="107" spans="1:7" ht="22.5" customHeight="1">
      <c r="A107" s="183"/>
      <c r="B107" s="183"/>
      <c r="C107" s="179" t="s">
        <v>101</v>
      </c>
      <c r="D107" s="181" t="s">
        <v>331</v>
      </c>
      <c r="E107" s="182" t="s">
        <v>494</v>
      </c>
      <c r="F107" s="182" t="s">
        <v>317</v>
      </c>
      <c r="G107" s="182" t="s">
        <v>494</v>
      </c>
    </row>
    <row r="108" spans="1:7" ht="22.5" customHeight="1">
      <c r="A108" s="183"/>
      <c r="B108" s="183"/>
      <c r="C108" s="179" t="s">
        <v>102</v>
      </c>
      <c r="D108" s="181" t="s">
        <v>342</v>
      </c>
      <c r="E108" s="182" t="s">
        <v>495</v>
      </c>
      <c r="F108" s="182" t="s">
        <v>317</v>
      </c>
      <c r="G108" s="182" t="s">
        <v>495</v>
      </c>
    </row>
    <row r="109" spans="1:7" ht="45">
      <c r="A109" s="183"/>
      <c r="B109" s="183"/>
      <c r="C109" s="179" t="s">
        <v>118</v>
      </c>
      <c r="D109" s="181" t="s">
        <v>339</v>
      </c>
      <c r="E109" s="182" t="s">
        <v>317</v>
      </c>
      <c r="F109" s="182" t="s">
        <v>469</v>
      </c>
      <c r="G109" s="182" t="s">
        <v>469</v>
      </c>
    </row>
    <row r="110" spans="1:7" ht="33.75">
      <c r="A110" s="183"/>
      <c r="B110" s="183"/>
      <c r="C110" s="179" t="s">
        <v>482</v>
      </c>
      <c r="D110" s="181" t="s">
        <v>483</v>
      </c>
      <c r="E110" s="182" t="s">
        <v>496</v>
      </c>
      <c r="F110" s="182" t="s">
        <v>317</v>
      </c>
      <c r="G110" s="182" t="s">
        <v>496</v>
      </c>
    </row>
    <row r="111" spans="1:7" ht="22.5" customHeight="1">
      <c r="A111" s="178"/>
      <c r="B111" s="179" t="s">
        <v>97</v>
      </c>
      <c r="C111" s="180"/>
      <c r="D111" s="181" t="s">
        <v>318</v>
      </c>
      <c r="E111" s="182" t="s">
        <v>497</v>
      </c>
      <c r="F111" s="182" t="s">
        <v>317</v>
      </c>
      <c r="G111" s="182" t="s">
        <v>497</v>
      </c>
    </row>
    <row r="112" spans="1:7" ht="22.5" customHeight="1">
      <c r="A112" s="183"/>
      <c r="B112" s="183"/>
      <c r="C112" s="179" t="s">
        <v>126</v>
      </c>
      <c r="D112" s="181" t="s">
        <v>452</v>
      </c>
      <c r="E112" s="182" t="s">
        <v>498</v>
      </c>
      <c r="F112" s="182" t="s">
        <v>317</v>
      </c>
      <c r="G112" s="182" t="s">
        <v>498</v>
      </c>
    </row>
    <row r="113" spans="1:7" ht="33.75">
      <c r="A113" s="183"/>
      <c r="B113" s="183"/>
      <c r="C113" s="179" t="s">
        <v>482</v>
      </c>
      <c r="D113" s="181" t="s">
        <v>483</v>
      </c>
      <c r="E113" s="182" t="s">
        <v>499</v>
      </c>
      <c r="F113" s="182" t="s">
        <v>317</v>
      </c>
      <c r="G113" s="182" t="s">
        <v>499</v>
      </c>
    </row>
    <row r="114" spans="1:7" ht="22.5" customHeight="1">
      <c r="A114" s="175" t="s">
        <v>500</v>
      </c>
      <c r="B114" s="175"/>
      <c r="C114" s="175"/>
      <c r="D114" s="176" t="s">
        <v>237</v>
      </c>
      <c r="E114" s="177" t="s">
        <v>501</v>
      </c>
      <c r="F114" s="177" t="s">
        <v>317</v>
      </c>
      <c r="G114" s="177" t="s">
        <v>501</v>
      </c>
    </row>
    <row r="115" spans="1:7" ht="22.5" customHeight="1">
      <c r="A115" s="178"/>
      <c r="B115" s="179" t="s">
        <v>502</v>
      </c>
      <c r="C115" s="180"/>
      <c r="D115" s="181" t="s">
        <v>318</v>
      </c>
      <c r="E115" s="182" t="s">
        <v>501</v>
      </c>
      <c r="F115" s="182" t="s">
        <v>317</v>
      </c>
      <c r="G115" s="182" t="s">
        <v>501</v>
      </c>
    </row>
    <row r="116" spans="1:7" ht="45">
      <c r="A116" s="183"/>
      <c r="B116" s="183"/>
      <c r="C116" s="179" t="s">
        <v>503</v>
      </c>
      <c r="D116" s="181" t="s">
        <v>504</v>
      </c>
      <c r="E116" s="182" t="s">
        <v>505</v>
      </c>
      <c r="F116" s="182" t="s">
        <v>317</v>
      </c>
      <c r="G116" s="182" t="s">
        <v>505</v>
      </c>
    </row>
    <row r="117" spans="1:7" ht="33.75">
      <c r="A117" s="183"/>
      <c r="B117" s="183"/>
      <c r="C117" s="179" t="s">
        <v>506</v>
      </c>
      <c r="D117" s="181" t="s">
        <v>507</v>
      </c>
      <c r="E117" s="182" t="s">
        <v>508</v>
      </c>
      <c r="F117" s="182" t="s">
        <v>317</v>
      </c>
      <c r="G117" s="182" t="s">
        <v>508</v>
      </c>
    </row>
    <row r="118" spans="1:7" ht="22.5" customHeight="1">
      <c r="A118" s="175" t="s">
        <v>77</v>
      </c>
      <c r="B118" s="175"/>
      <c r="C118" s="175"/>
      <c r="D118" s="176" t="s">
        <v>32</v>
      </c>
      <c r="E118" s="177" t="s">
        <v>509</v>
      </c>
      <c r="F118" s="177" t="s">
        <v>317</v>
      </c>
      <c r="G118" s="177" t="s">
        <v>509</v>
      </c>
    </row>
    <row r="119" spans="1:7" ht="22.5" customHeight="1">
      <c r="A119" s="178"/>
      <c r="B119" s="179" t="s">
        <v>78</v>
      </c>
      <c r="C119" s="180"/>
      <c r="D119" s="181" t="s">
        <v>510</v>
      </c>
      <c r="E119" s="182" t="s">
        <v>511</v>
      </c>
      <c r="F119" s="182" t="s">
        <v>317</v>
      </c>
      <c r="G119" s="182" t="s">
        <v>511</v>
      </c>
    </row>
    <row r="120" spans="1:7" ht="22.5" customHeight="1">
      <c r="A120" s="183"/>
      <c r="B120" s="183"/>
      <c r="C120" s="179" t="s">
        <v>102</v>
      </c>
      <c r="D120" s="181" t="s">
        <v>342</v>
      </c>
      <c r="E120" s="182" t="s">
        <v>511</v>
      </c>
      <c r="F120" s="182" t="s">
        <v>317</v>
      </c>
      <c r="G120" s="182" t="s">
        <v>511</v>
      </c>
    </row>
    <row r="121" spans="1:7" ht="22.5" customHeight="1">
      <c r="A121" s="178"/>
      <c r="B121" s="179" t="s">
        <v>512</v>
      </c>
      <c r="C121" s="180"/>
      <c r="D121" s="181" t="s">
        <v>513</v>
      </c>
      <c r="E121" s="182" t="s">
        <v>514</v>
      </c>
      <c r="F121" s="182" t="s">
        <v>317</v>
      </c>
      <c r="G121" s="182" t="s">
        <v>514</v>
      </c>
    </row>
    <row r="122" spans="1:7" ht="22.5" customHeight="1">
      <c r="A122" s="183"/>
      <c r="B122" s="183"/>
      <c r="C122" s="179" t="s">
        <v>119</v>
      </c>
      <c r="D122" s="181" t="s">
        <v>431</v>
      </c>
      <c r="E122" s="182" t="s">
        <v>514</v>
      </c>
      <c r="F122" s="182" t="s">
        <v>317</v>
      </c>
      <c r="G122" s="182" t="s">
        <v>514</v>
      </c>
    </row>
    <row r="123" spans="1:7" ht="22.5" customHeight="1">
      <c r="A123" s="178"/>
      <c r="B123" s="179" t="s">
        <v>84</v>
      </c>
      <c r="C123" s="180"/>
      <c r="D123" s="181" t="s">
        <v>318</v>
      </c>
      <c r="E123" s="182" t="s">
        <v>352</v>
      </c>
      <c r="F123" s="182" t="s">
        <v>317</v>
      </c>
      <c r="G123" s="182" t="s">
        <v>352</v>
      </c>
    </row>
    <row r="124" spans="1:7" ht="22.5" customHeight="1">
      <c r="A124" s="183"/>
      <c r="B124" s="183"/>
      <c r="C124" s="179" t="s">
        <v>116</v>
      </c>
      <c r="D124" s="181" t="s">
        <v>515</v>
      </c>
      <c r="E124" s="182" t="s">
        <v>352</v>
      </c>
      <c r="F124" s="182" t="s">
        <v>317</v>
      </c>
      <c r="G124" s="182" t="s">
        <v>352</v>
      </c>
    </row>
    <row r="125" spans="1:7" ht="22.5" customHeight="1">
      <c r="A125" s="175" t="s">
        <v>34</v>
      </c>
      <c r="B125" s="175"/>
      <c r="C125" s="175"/>
      <c r="D125" s="176" t="s">
        <v>85</v>
      </c>
      <c r="E125" s="177" t="s">
        <v>516</v>
      </c>
      <c r="F125" s="177" t="s">
        <v>317</v>
      </c>
      <c r="G125" s="177" t="s">
        <v>516</v>
      </c>
    </row>
    <row r="126" spans="1:7" ht="22.5" customHeight="1">
      <c r="A126" s="178"/>
      <c r="B126" s="179" t="s">
        <v>517</v>
      </c>
      <c r="C126" s="180"/>
      <c r="D126" s="181" t="s">
        <v>518</v>
      </c>
      <c r="E126" s="182" t="s">
        <v>519</v>
      </c>
      <c r="F126" s="182" t="s">
        <v>317</v>
      </c>
      <c r="G126" s="182" t="s">
        <v>519</v>
      </c>
    </row>
    <row r="127" spans="1:7" ht="33.75">
      <c r="A127" s="183"/>
      <c r="B127" s="183"/>
      <c r="C127" s="179" t="s">
        <v>520</v>
      </c>
      <c r="D127" s="181" t="s">
        <v>521</v>
      </c>
      <c r="E127" s="182" t="s">
        <v>519</v>
      </c>
      <c r="F127" s="182" t="s">
        <v>317</v>
      </c>
      <c r="G127" s="182" t="s">
        <v>519</v>
      </c>
    </row>
    <row r="128" spans="1:7" ht="16.5" customHeight="1">
      <c r="A128" s="178"/>
      <c r="B128" s="179" t="s">
        <v>35</v>
      </c>
      <c r="C128" s="180"/>
      <c r="D128" s="181" t="s">
        <v>522</v>
      </c>
      <c r="E128" s="182" t="s">
        <v>523</v>
      </c>
      <c r="F128" s="182" t="s">
        <v>317</v>
      </c>
      <c r="G128" s="182" t="s">
        <v>523</v>
      </c>
    </row>
    <row r="129" spans="1:7" ht="33.75">
      <c r="A129" s="183"/>
      <c r="B129" s="183"/>
      <c r="C129" s="179" t="s">
        <v>520</v>
      </c>
      <c r="D129" s="181" t="s">
        <v>521</v>
      </c>
      <c r="E129" s="182" t="s">
        <v>523</v>
      </c>
      <c r="F129" s="182" t="s">
        <v>317</v>
      </c>
      <c r="G129" s="182" t="s">
        <v>523</v>
      </c>
    </row>
    <row r="130" spans="1:7" ht="16.5" customHeight="1">
      <c r="A130" s="195" t="s">
        <v>524</v>
      </c>
      <c r="B130" s="195"/>
      <c r="C130" s="195"/>
      <c r="D130" s="195"/>
      <c r="E130" s="184" t="s">
        <v>525</v>
      </c>
      <c r="F130" s="184" t="s">
        <v>526</v>
      </c>
      <c r="G130" s="184" t="s">
        <v>527</v>
      </c>
    </row>
    <row r="131" spans="1:8" ht="251.25" customHeight="1">
      <c r="A131" s="196"/>
      <c r="B131" s="196"/>
      <c r="C131" s="196"/>
      <c r="D131" s="196"/>
      <c r="E131" s="196"/>
      <c r="F131" s="196"/>
      <c r="G131" s="196"/>
      <c r="H131" s="196"/>
    </row>
    <row r="132" spans="1:8" ht="251.25" customHeight="1">
      <c r="A132" s="196"/>
      <c r="B132" s="196"/>
      <c r="C132" s="196"/>
      <c r="D132" s="196"/>
      <c r="E132" s="196"/>
      <c r="F132" s="196"/>
      <c r="G132" s="196"/>
      <c r="H132" s="196"/>
    </row>
    <row r="133" spans="1:8" ht="5.25" customHeight="1">
      <c r="A133" s="196"/>
      <c r="B133" s="196"/>
      <c r="C133" s="196"/>
      <c r="D133" s="196"/>
      <c r="E133" s="196"/>
      <c r="F133" s="196"/>
      <c r="G133" s="196"/>
      <c r="H133" s="197"/>
    </row>
    <row r="134" spans="1:8" ht="11.25" customHeight="1">
      <c r="A134" s="198" t="s">
        <v>528</v>
      </c>
      <c r="B134" s="198"/>
      <c r="C134" s="196"/>
      <c r="D134" s="196"/>
      <c r="E134" s="196"/>
      <c r="F134" s="196"/>
      <c r="G134" s="196"/>
      <c r="H134" s="197"/>
    </row>
    <row r="135" spans="1:8" ht="5.25" customHeight="1">
      <c r="A135" s="198"/>
      <c r="B135" s="198"/>
      <c r="C135" s="196"/>
      <c r="D135" s="196"/>
      <c r="E135" s="196"/>
      <c r="F135" s="196"/>
      <c r="G135" s="196"/>
      <c r="H135" s="196"/>
    </row>
  </sheetData>
  <sheetProtection/>
  <mergeCells count="8">
    <mergeCell ref="A130:D130"/>
    <mergeCell ref="A131:H131"/>
    <mergeCell ref="A132:H132"/>
    <mergeCell ref="A133:G133"/>
    <mergeCell ref="H133:H134"/>
    <mergeCell ref="A134:B135"/>
    <mergeCell ref="C134:G134"/>
    <mergeCell ref="C135:H13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4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5.625" style="174" bestFit="1" customWidth="1"/>
    <col min="2" max="3" width="8.875" style="174" bestFit="1" customWidth="1"/>
    <col min="4" max="4" width="38.625" style="174" customWidth="1"/>
    <col min="5" max="5" width="14.625" style="174" customWidth="1"/>
    <col min="6" max="6" width="13.875" style="174" customWidth="1"/>
    <col min="7" max="7" width="14.125" style="174" customWidth="1"/>
    <col min="8" max="8" width="5.75390625" style="174" customWidth="1"/>
    <col min="9" max="16384" width="9.125" style="174" customWidth="1"/>
  </cols>
  <sheetData>
    <row r="1" spans="4:5" ht="18" customHeight="1">
      <c r="D1" s="185" t="s">
        <v>529</v>
      </c>
      <c r="E1" s="186"/>
    </row>
    <row r="2" spans="4:5" ht="18" customHeight="1">
      <c r="D2" s="185" t="s">
        <v>306</v>
      </c>
      <c r="E2" s="186"/>
    </row>
    <row r="3" spans="4:7" ht="18" customHeight="1">
      <c r="D3" s="185" t="s">
        <v>530</v>
      </c>
      <c r="E3" s="186"/>
      <c r="F3" s="187"/>
      <c r="G3" s="187"/>
    </row>
    <row r="4" spans="1:7" ht="18" customHeight="1">
      <c r="A4" s="188"/>
      <c r="B4" s="188"/>
      <c r="C4" s="188"/>
      <c r="D4" s="189" t="s">
        <v>531</v>
      </c>
      <c r="E4" s="190"/>
      <c r="F4" s="191"/>
      <c r="G4" s="191"/>
    </row>
    <row r="5" spans="1:7" ht="18" customHeight="1">
      <c r="A5" s="192" t="s">
        <v>168</v>
      </c>
      <c r="B5" s="188"/>
      <c r="C5" s="188"/>
      <c r="D5" s="188"/>
      <c r="E5" s="193"/>
      <c r="F5" s="194"/>
      <c r="G5" s="194"/>
    </row>
    <row r="6" spans="1:7" ht="20.25" customHeight="1">
      <c r="A6" s="173" t="s">
        <v>309</v>
      </c>
      <c r="B6" s="173" t="s">
        <v>310</v>
      </c>
      <c r="C6" s="173" t="s">
        <v>311</v>
      </c>
      <c r="D6" s="173" t="s">
        <v>312</v>
      </c>
      <c r="E6" s="173" t="s">
        <v>313</v>
      </c>
      <c r="F6" s="173" t="s">
        <v>314</v>
      </c>
      <c r="G6" s="173" t="s">
        <v>315</v>
      </c>
    </row>
    <row r="7" spans="1:7" ht="22.5" customHeight="1">
      <c r="A7" s="175" t="s">
        <v>4</v>
      </c>
      <c r="B7" s="175"/>
      <c r="C7" s="175"/>
      <c r="D7" s="176" t="s">
        <v>5</v>
      </c>
      <c r="E7" s="177" t="s">
        <v>532</v>
      </c>
      <c r="F7" s="177" t="s">
        <v>317</v>
      </c>
      <c r="G7" s="177" t="s">
        <v>532</v>
      </c>
    </row>
    <row r="8" spans="1:7" ht="22.5" customHeight="1">
      <c r="A8" s="178"/>
      <c r="B8" s="179" t="s">
        <v>157</v>
      </c>
      <c r="C8" s="180"/>
      <c r="D8" s="181" t="s">
        <v>158</v>
      </c>
      <c r="E8" s="182" t="s">
        <v>391</v>
      </c>
      <c r="F8" s="182" t="s">
        <v>317</v>
      </c>
      <c r="G8" s="182" t="s">
        <v>391</v>
      </c>
    </row>
    <row r="9" spans="1:7" ht="45">
      <c r="A9" s="183"/>
      <c r="B9" s="183"/>
      <c r="C9" s="179" t="s">
        <v>533</v>
      </c>
      <c r="D9" s="181" t="s">
        <v>534</v>
      </c>
      <c r="E9" s="182" t="s">
        <v>391</v>
      </c>
      <c r="F9" s="182" t="s">
        <v>317</v>
      </c>
      <c r="G9" s="182" t="s">
        <v>391</v>
      </c>
    </row>
    <row r="10" spans="1:7" ht="22.5" customHeight="1">
      <c r="A10" s="178"/>
      <c r="B10" s="179" t="s">
        <v>37</v>
      </c>
      <c r="C10" s="180"/>
      <c r="D10" s="181" t="s">
        <v>535</v>
      </c>
      <c r="E10" s="182" t="s">
        <v>536</v>
      </c>
      <c r="F10" s="182" t="s">
        <v>317</v>
      </c>
      <c r="G10" s="182" t="s">
        <v>536</v>
      </c>
    </row>
    <row r="11" spans="1:7" ht="22.5" customHeight="1">
      <c r="A11" s="183"/>
      <c r="B11" s="183"/>
      <c r="C11" s="179" t="s">
        <v>537</v>
      </c>
      <c r="D11" s="181" t="s">
        <v>538</v>
      </c>
      <c r="E11" s="182" t="s">
        <v>536</v>
      </c>
      <c r="F11" s="182" t="s">
        <v>317</v>
      </c>
      <c r="G11" s="182" t="s">
        <v>536</v>
      </c>
    </row>
    <row r="12" spans="1:7" ht="22.5" customHeight="1">
      <c r="A12" s="175" t="s">
        <v>39</v>
      </c>
      <c r="B12" s="175"/>
      <c r="C12" s="175"/>
      <c r="D12" s="176" t="s">
        <v>40</v>
      </c>
      <c r="E12" s="177" t="s">
        <v>539</v>
      </c>
      <c r="F12" s="177" t="s">
        <v>317</v>
      </c>
      <c r="G12" s="177" t="s">
        <v>539</v>
      </c>
    </row>
    <row r="13" spans="1:7" ht="22.5" customHeight="1">
      <c r="A13" s="178"/>
      <c r="B13" s="179" t="s">
        <v>540</v>
      </c>
      <c r="C13" s="180"/>
      <c r="D13" s="181" t="s">
        <v>541</v>
      </c>
      <c r="E13" s="182" t="s">
        <v>542</v>
      </c>
      <c r="F13" s="182" t="s">
        <v>317</v>
      </c>
      <c r="G13" s="182" t="s">
        <v>542</v>
      </c>
    </row>
    <row r="14" spans="1:7" ht="45">
      <c r="A14" s="183"/>
      <c r="B14" s="183"/>
      <c r="C14" s="179" t="s">
        <v>543</v>
      </c>
      <c r="D14" s="181" t="s">
        <v>544</v>
      </c>
      <c r="E14" s="182" t="s">
        <v>542</v>
      </c>
      <c r="F14" s="182" t="s">
        <v>317</v>
      </c>
      <c r="G14" s="182" t="s">
        <v>542</v>
      </c>
    </row>
    <row r="15" spans="1:7" ht="24" customHeight="1">
      <c r="A15" s="178"/>
      <c r="B15" s="179" t="s">
        <v>41</v>
      </c>
      <c r="C15" s="180"/>
      <c r="D15" s="181" t="s">
        <v>545</v>
      </c>
      <c r="E15" s="182" t="s">
        <v>546</v>
      </c>
      <c r="F15" s="182" t="s">
        <v>317</v>
      </c>
      <c r="G15" s="182" t="s">
        <v>546</v>
      </c>
    </row>
    <row r="16" spans="1:7" ht="24" customHeight="1">
      <c r="A16" s="183"/>
      <c r="B16" s="183"/>
      <c r="C16" s="179" t="s">
        <v>547</v>
      </c>
      <c r="D16" s="181" t="s">
        <v>548</v>
      </c>
      <c r="E16" s="182" t="s">
        <v>549</v>
      </c>
      <c r="F16" s="182" t="s">
        <v>317</v>
      </c>
      <c r="G16" s="182" t="s">
        <v>549</v>
      </c>
    </row>
    <row r="17" spans="1:7" ht="24" customHeight="1">
      <c r="A17" s="183"/>
      <c r="B17" s="183"/>
      <c r="C17" s="179" t="s">
        <v>550</v>
      </c>
      <c r="D17" s="181" t="s">
        <v>551</v>
      </c>
      <c r="E17" s="182" t="s">
        <v>552</v>
      </c>
      <c r="F17" s="182" t="s">
        <v>317</v>
      </c>
      <c r="G17" s="182" t="s">
        <v>552</v>
      </c>
    </row>
    <row r="18" spans="1:7" ht="24" customHeight="1">
      <c r="A18" s="183"/>
      <c r="B18" s="183"/>
      <c r="C18" s="179" t="s">
        <v>553</v>
      </c>
      <c r="D18" s="181" t="s">
        <v>554</v>
      </c>
      <c r="E18" s="182" t="s">
        <v>555</v>
      </c>
      <c r="F18" s="182" t="s">
        <v>317</v>
      </c>
      <c r="G18" s="182" t="s">
        <v>555</v>
      </c>
    </row>
    <row r="19" spans="1:7" ht="24" customHeight="1">
      <c r="A19" s="183"/>
      <c r="B19" s="183"/>
      <c r="C19" s="179" t="s">
        <v>556</v>
      </c>
      <c r="D19" s="181" t="s">
        <v>557</v>
      </c>
      <c r="E19" s="182" t="s">
        <v>558</v>
      </c>
      <c r="F19" s="182" t="s">
        <v>317</v>
      </c>
      <c r="G19" s="182" t="s">
        <v>558</v>
      </c>
    </row>
    <row r="20" spans="1:7" ht="24" customHeight="1">
      <c r="A20" s="175" t="s">
        <v>7</v>
      </c>
      <c r="B20" s="175"/>
      <c r="C20" s="175"/>
      <c r="D20" s="176" t="s">
        <v>8</v>
      </c>
      <c r="E20" s="177" t="s">
        <v>559</v>
      </c>
      <c r="F20" s="177" t="s">
        <v>317</v>
      </c>
      <c r="G20" s="177" t="s">
        <v>559</v>
      </c>
    </row>
    <row r="21" spans="1:7" ht="24" customHeight="1">
      <c r="A21" s="178"/>
      <c r="B21" s="179" t="s">
        <v>560</v>
      </c>
      <c r="C21" s="180"/>
      <c r="D21" s="181" t="s">
        <v>561</v>
      </c>
      <c r="E21" s="182" t="s">
        <v>562</v>
      </c>
      <c r="F21" s="182" t="s">
        <v>317</v>
      </c>
      <c r="G21" s="182" t="s">
        <v>562</v>
      </c>
    </row>
    <row r="22" spans="1:7" ht="24" customHeight="1">
      <c r="A22" s="183"/>
      <c r="B22" s="183"/>
      <c r="C22" s="179" t="s">
        <v>553</v>
      </c>
      <c r="D22" s="181" t="s">
        <v>554</v>
      </c>
      <c r="E22" s="182" t="s">
        <v>562</v>
      </c>
      <c r="F22" s="182" t="s">
        <v>317</v>
      </c>
      <c r="G22" s="182" t="s">
        <v>562</v>
      </c>
    </row>
    <row r="23" spans="1:7" ht="24" customHeight="1">
      <c r="A23" s="178"/>
      <c r="B23" s="179" t="s">
        <v>9</v>
      </c>
      <c r="C23" s="180"/>
      <c r="D23" s="181" t="s">
        <v>324</v>
      </c>
      <c r="E23" s="182" t="s">
        <v>563</v>
      </c>
      <c r="F23" s="182" t="s">
        <v>317</v>
      </c>
      <c r="G23" s="182" t="s">
        <v>563</v>
      </c>
    </row>
    <row r="24" spans="1:7" ht="24" customHeight="1">
      <c r="A24" s="183"/>
      <c r="B24" s="183"/>
      <c r="C24" s="179" t="s">
        <v>547</v>
      </c>
      <c r="D24" s="181" t="s">
        <v>548</v>
      </c>
      <c r="E24" s="182" t="s">
        <v>564</v>
      </c>
      <c r="F24" s="182" t="s">
        <v>317</v>
      </c>
      <c r="G24" s="182" t="s">
        <v>564</v>
      </c>
    </row>
    <row r="25" spans="1:7" ht="24" customHeight="1">
      <c r="A25" s="183"/>
      <c r="B25" s="183"/>
      <c r="C25" s="179" t="s">
        <v>565</v>
      </c>
      <c r="D25" s="181" t="s">
        <v>566</v>
      </c>
      <c r="E25" s="182" t="s">
        <v>567</v>
      </c>
      <c r="F25" s="182" t="s">
        <v>317</v>
      </c>
      <c r="G25" s="182" t="s">
        <v>567</v>
      </c>
    </row>
    <row r="26" spans="1:7" ht="24" customHeight="1">
      <c r="A26" s="183"/>
      <c r="B26" s="183"/>
      <c r="C26" s="179" t="s">
        <v>550</v>
      </c>
      <c r="D26" s="181" t="s">
        <v>551</v>
      </c>
      <c r="E26" s="182" t="s">
        <v>568</v>
      </c>
      <c r="F26" s="182" t="s">
        <v>317</v>
      </c>
      <c r="G26" s="182" t="s">
        <v>568</v>
      </c>
    </row>
    <row r="27" spans="1:7" ht="24" customHeight="1">
      <c r="A27" s="183"/>
      <c r="B27" s="183"/>
      <c r="C27" s="179" t="s">
        <v>553</v>
      </c>
      <c r="D27" s="181" t="s">
        <v>554</v>
      </c>
      <c r="E27" s="182" t="s">
        <v>569</v>
      </c>
      <c r="F27" s="182" t="s">
        <v>317</v>
      </c>
      <c r="G27" s="182" t="s">
        <v>569</v>
      </c>
    </row>
    <row r="28" spans="1:7" ht="24" customHeight="1">
      <c r="A28" s="183"/>
      <c r="B28" s="183"/>
      <c r="C28" s="179" t="s">
        <v>570</v>
      </c>
      <c r="D28" s="181" t="s">
        <v>571</v>
      </c>
      <c r="E28" s="182" t="s">
        <v>572</v>
      </c>
      <c r="F28" s="182" t="s">
        <v>317</v>
      </c>
      <c r="G28" s="182" t="s">
        <v>572</v>
      </c>
    </row>
    <row r="29" spans="1:7" ht="24" customHeight="1">
      <c r="A29" s="183"/>
      <c r="B29" s="183"/>
      <c r="C29" s="179" t="s">
        <v>573</v>
      </c>
      <c r="D29" s="181" t="s">
        <v>574</v>
      </c>
      <c r="E29" s="182" t="s">
        <v>575</v>
      </c>
      <c r="F29" s="182" t="s">
        <v>317</v>
      </c>
      <c r="G29" s="182" t="s">
        <v>575</v>
      </c>
    </row>
    <row r="30" spans="1:7" ht="24" customHeight="1">
      <c r="A30" s="183"/>
      <c r="B30" s="183"/>
      <c r="C30" s="179" t="s">
        <v>576</v>
      </c>
      <c r="D30" s="181" t="s">
        <v>367</v>
      </c>
      <c r="E30" s="182" t="s">
        <v>577</v>
      </c>
      <c r="F30" s="182" t="s">
        <v>317</v>
      </c>
      <c r="G30" s="182" t="s">
        <v>577</v>
      </c>
    </row>
    <row r="31" spans="1:7" ht="24" customHeight="1">
      <c r="A31" s="183"/>
      <c r="B31" s="183"/>
      <c r="C31" s="179" t="s">
        <v>578</v>
      </c>
      <c r="D31" s="181" t="s">
        <v>579</v>
      </c>
      <c r="E31" s="182" t="s">
        <v>580</v>
      </c>
      <c r="F31" s="182" t="s">
        <v>317</v>
      </c>
      <c r="G31" s="182" t="s">
        <v>580</v>
      </c>
    </row>
    <row r="32" spans="1:7" ht="24" customHeight="1">
      <c r="A32" s="183"/>
      <c r="B32" s="183"/>
      <c r="C32" s="179" t="s">
        <v>581</v>
      </c>
      <c r="D32" s="181" t="s">
        <v>582</v>
      </c>
      <c r="E32" s="182" t="s">
        <v>583</v>
      </c>
      <c r="F32" s="182" t="s">
        <v>317</v>
      </c>
      <c r="G32" s="182" t="s">
        <v>583</v>
      </c>
    </row>
    <row r="33" spans="1:7" ht="24" customHeight="1">
      <c r="A33" s="183"/>
      <c r="B33" s="183"/>
      <c r="C33" s="179" t="s">
        <v>584</v>
      </c>
      <c r="D33" s="181" t="s">
        <v>585</v>
      </c>
      <c r="E33" s="182" t="s">
        <v>586</v>
      </c>
      <c r="F33" s="182" t="s">
        <v>317</v>
      </c>
      <c r="G33" s="182" t="s">
        <v>586</v>
      </c>
    </row>
    <row r="34" spans="1:7" ht="24" customHeight="1">
      <c r="A34" s="183"/>
      <c r="B34" s="183"/>
      <c r="C34" s="179" t="s">
        <v>556</v>
      </c>
      <c r="D34" s="181" t="s">
        <v>557</v>
      </c>
      <c r="E34" s="182" t="s">
        <v>587</v>
      </c>
      <c r="F34" s="182" t="s">
        <v>317</v>
      </c>
      <c r="G34" s="182" t="s">
        <v>587</v>
      </c>
    </row>
    <row r="35" spans="1:7" ht="24" customHeight="1">
      <c r="A35" s="178"/>
      <c r="B35" s="179" t="s">
        <v>588</v>
      </c>
      <c r="C35" s="180"/>
      <c r="D35" s="181" t="s">
        <v>318</v>
      </c>
      <c r="E35" s="182" t="s">
        <v>589</v>
      </c>
      <c r="F35" s="182" t="s">
        <v>317</v>
      </c>
      <c r="G35" s="182" t="s">
        <v>589</v>
      </c>
    </row>
    <row r="36" spans="1:7" ht="24" customHeight="1">
      <c r="A36" s="183"/>
      <c r="B36" s="183"/>
      <c r="C36" s="179" t="s">
        <v>565</v>
      </c>
      <c r="D36" s="181" t="s">
        <v>566</v>
      </c>
      <c r="E36" s="182" t="s">
        <v>364</v>
      </c>
      <c r="F36" s="182" t="s">
        <v>317</v>
      </c>
      <c r="G36" s="182" t="s">
        <v>364</v>
      </c>
    </row>
    <row r="37" spans="1:7" ht="24" customHeight="1">
      <c r="A37" s="183"/>
      <c r="B37" s="183"/>
      <c r="C37" s="179" t="s">
        <v>553</v>
      </c>
      <c r="D37" s="181" t="s">
        <v>554</v>
      </c>
      <c r="E37" s="182" t="s">
        <v>590</v>
      </c>
      <c r="F37" s="182" t="s">
        <v>317</v>
      </c>
      <c r="G37" s="182" t="s">
        <v>590</v>
      </c>
    </row>
    <row r="38" spans="1:7" ht="24" customHeight="1">
      <c r="A38" s="183"/>
      <c r="B38" s="183"/>
      <c r="C38" s="179" t="s">
        <v>556</v>
      </c>
      <c r="D38" s="181" t="s">
        <v>557</v>
      </c>
      <c r="E38" s="182" t="s">
        <v>591</v>
      </c>
      <c r="F38" s="182" t="s">
        <v>317</v>
      </c>
      <c r="G38" s="182" t="s">
        <v>591</v>
      </c>
    </row>
    <row r="39" spans="1:7" ht="24" customHeight="1">
      <c r="A39" s="175" t="s">
        <v>10</v>
      </c>
      <c r="B39" s="175"/>
      <c r="C39" s="175"/>
      <c r="D39" s="176" t="s">
        <v>44</v>
      </c>
      <c r="E39" s="177" t="s">
        <v>592</v>
      </c>
      <c r="F39" s="177" t="s">
        <v>317</v>
      </c>
      <c r="G39" s="177" t="s">
        <v>592</v>
      </c>
    </row>
    <row r="40" spans="1:7" ht="24" customHeight="1">
      <c r="A40" s="178"/>
      <c r="B40" s="179" t="s">
        <v>45</v>
      </c>
      <c r="C40" s="180"/>
      <c r="D40" s="181" t="s">
        <v>593</v>
      </c>
      <c r="E40" s="182" t="s">
        <v>594</v>
      </c>
      <c r="F40" s="182" t="s">
        <v>317</v>
      </c>
      <c r="G40" s="182" t="s">
        <v>594</v>
      </c>
    </row>
    <row r="41" spans="1:7" ht="24" customHeight="1">
      <c r="A41" s="183"/>
      <c r="B41" s="183"/>
      <c r="C41" s="179" t="s">
        <v>595</v>
      </c>
      <c r="D41" s="181" t="s">
        <v>596</v>
      </c>
      <c r="E41" s="182" t="s">
        <v>388</v>
      </c>
      <c r="F41" s="182" t="s">
        <v>317</v>
      </c>
      <c r="G41" s="182" t="s">
        <v>388</v>
      </c>
    </row>
    <row r="42" spans="1:7" ht="24" customHeight="1">
      <c r="A42" s="183"/>
      <c r="B42" s="183"/>
      <c r="C42" s="179" t="s">
        <v>553</v>
      </c>
      <c r="D42" s="181" t="s">
        <v>554</v>
      </c>
      <c r="E42" s="182" t="s">
        <v>597</v>
      </c>
      <c r="F42" s="182" t="s">
        <v>317</v>
      </c>
      <c r="G42" s="182" t="s">
        <v>597</v>
      </c>
    </row>
    <row r="43" spans="1:7" ht="24" customHeight="1">
      <c r="A43" s="178"/>
      <c r="B43" s="179" t="s">
        <v>598</v>
      </c>
      <c r="C43" s="180"/>
      <c r="D43" s="181" t="s">
        <v>599</v>
      </c>
      <c r="E43" s="182" t="s">
        <v>600</v>
      </c>
      <c r="F43" s="182" t="s">
        <v>317</v>
      </c>
      <c r="G43" s="182" t="s">
        <v>600</v>
      </c>
    </row>
    <row r="44" spans="1:7" ht="24" customHeight="1">
      <c r="A44" s="183"/>
      <c r="B44" s="183"/>
      <c r="C44" s="179" t="s">
        <v>565</v>
      </c>
      <c r="D44" s="181" t="s">
        <v>566</v>
      </c>
      <c r="E44" s="182" t="s">
        <v>601</v>
      </c>
      <c r="F44" s="182" t="s">
        <v>317</v>
      </c>
      <c r="G44" s="182" t="s">
        <v>601</v>
      </c>
    </row>
    <row r="45" spans="1:7" ht="24" customHeight="1">
      <c r="A45" s="183"/>
      <c r="B45" s="183"/>
      <c r="C45" s="179" t="s">
        <v>553</v>
      </c>
      <c r="D45" s="181" t="s">
        <v>554</v>
      </c>
      <c r="E45" s="182" t="s">
        <v>352</v>
      </c>
      <c r="F45" s="182" t="s">
        <v>317</v>
      </c>
      <c r="G45" s="182" t="s">
        <v>352</v>
      </c>
    </row>
    <row r="46" spans="1:7" ht="24" customHeight="1">
      <c r="A46" s="183"/>
      <c r="B46" s="183"/>
      <c r="C46" s="179" t="s">
        <v>556</v>
      </c>
      <c r="D46" s="181" t="s">
        <v>557</v>
      </c>
      <c r="E46" s="182" t="s">
        <v>602</v>
      </c>
      <c r="F46" s="182" t="s">
        <v>317</v>
      </c>
      <c r="G46" s="182" t="s">
        <v>602</v>
      </c>
    </row>
    <row r="47" spans="1:7" ht="24" customHeight="1">
      <c r="A47" s="175" t="s">
        <v>12</v>
      </c>
      <c r="B47" s="175"/>
      <c r="C47" s="175"/>
      <c r="D47" s="176" t="s">
        <v>46</v>
      </c>
      <c r="E47" s="177" t="s">
        <v>603</v>
      </c>
      <c r="F47" s="177" t="s">
        <v>604</v>
      </c>
      <c r="G47" s="177" t="s">
        <v>605</v>
      </c>
    </row>
    <row r="48" spans="1:7" ht="24" customHeight="1">
      <c r="A48" s="178"/>
      <c r="B48" s="179" t="s">
        <v>336</v>
      </c>
      <c r="C48" s="180"/>
      <c r="D48" s="181" t="s">
        <v>337</v>
      </c>
      <c r="E48" s="182" t="s">
        <v>606</v>
      </c>
      <c r="F48" s="182" t="s">
        <v>317</v>
      </c>
      <c r="G48" s="182" t="s">
        <v>606</v>
      </c>
    </row>
    <row r="49" spans="1:7" ht="24" customHeight="1">
      <c r="A49" s="183"/>
      <c r="B49" s="183"/>
      <c r="C49" s="179" t="s">
        <v>607</v>
      </c>
      <c r="D49" s="181" t="s">
        <v>608</v>
      </c>
      <c r="E49" s="182" t="s">
        <v>609</v>
      </c>
      <c r="F49" s="182" t="s">
        <v>317</v>
      </c>
      <c r="G49" s="182" t="s">
        <v>609</v>
      </c>
    </row>
    <row r="50" spans="1:7" ht="24" customHeight="1">
      <c r="A50" s="183"/>
      <c r="B50" s="183"/>
      <c r="C50" s="179" t="s">
        <v>610</v>
      </c>
      <c r="D50" s="181" t="s">
        <v>611</v>
      </c>
      <c r="E50" s="182" t="s">
        <v>612</v>
      </c>
      <c r="F50" s="182" t="s">
        <v>317</v>
      </c>
      <c r="G50" s="182" t="s">
        <v>612</v>
      </c>
    </row>
    <row r="51" spans="1:7" ht="24" customHeight="1">
      <c r="A51" s="183"/>
      <c r="B51" s="183"/>
      <c r="C51" s="179" t="s">
        <v>613</v>
      </c>
      <c r="D51" s="181" t="s">
        <v>614</v>
      </c>
      <c r="E51" s="182" t="s">
        <v>615</v>
      </c>
      <c r="F51" s="182" t="s">
        <v>317</v>
      </c>
      <c r="G51" s="182" t="s">
        <v>615</v>
      </c>
    </row>
    <row r="52" spans="1:7" ht="24" customHeight="1">
      <c r="A52" s="183"/>
      <c r="B52" s="183"/>
      <c r="C52" s="179" t="s">
        <v>616</v>
      </c>
      <c r="D52" s="181" t="s">
        <v>617</v>
      </c>
      <c r="E52" s="182" t="s">
        <v>618</v>
      </c>
      <c r="F52" s="182" t="s">
        <v>317</v>
      </c>
      <c r="G52" s="182" t="s">
        <v>618</v>
      </c>
    </row>
    <row r="53" spans="1:7" ht="24" customHeight="1">
      <c r="A53" s="183"/>
      <c r="B53" s="183"/>
      <c r="C53" s="179" t="s">
        <v>619</v>
      </c>
      <c r="D53" s="181" t="s">
        <v>620</v>
      </c>
      <c r="E53" s="182" t="s">
        <v>621</v>
      </c>
      <c r="F53" s="182" t="s">
        <v>317</v>
      </c>
      <c r="G53" s="182" t="s">
        <v>621</v>
      </c>
    </row>
    <row r="54" spans="1:7" ht="24" customHeight="1">
      <c r="A54" s="183"/>
      <c r="B54" s="183"/>
      <c r="C54" s="179" t="s">
        <v>595</v>
      </c>
      <c r="D54" s="181" t="s">
        <v>596</v>
      </c>
      <c r="E54" s="182" t="s">
        <v>356</v>
      </c>
      <c r="F54" s="182" t="s">
        <v>317</v>
      </c>
      <c r="G54" s="182" t="s">
        <v>356</v>
      </c>
    </row>
    <row r="55" spans="1:7" ht="24" customHeight="1">
      <c r="A55" s="183"/>
      <c r="B55" s="183"/>
      <c r="C55" s="179" t="s">
        <v>547</v>
      </c>
      <c r="D55" s="181" t="s">
        <v>548</v>
      </c>
      <c r="E55" s="182" t="s">
        <v>622</v>
      </c>
      <c r="F55" s="182" t="s">
        <v>317</v>
      </c>
      <c r="G55" s="182" t="s">
        <v>622</v>
      </c>
    </row>
    <row r="56" spans="1:7" ht="24" customHeight="1">
      <c r="A56" s="183"/>
      <c r="B56" s="183"/>
      <c r="C56" s="179" t="s">
        <v>623</v>
      </c>
      <c r="D56" s="181" t="s">
        <v>624</v>
      </c>
      <c r="E56" s="182" t="s">
        <v>625</v>
      </c>
      <c r="F56" s="182" t="s">
        <v>317</v>
      </c>
      <c r="G56" s="182" t="s">
        <v>625</v>
      </c>
    </row>
    <row r="57" spans="1:7" ht="24" customHeight="1">
      <c r="A57" s="183"/>
      <c r="B57" s="183"/>
      <c r="C57" s="179" t="s">
        <v>553</v>
      </c>
      <c r="D57" s="181" t="s">
        <v>554</v>
      </c>
      <c r="E57" s="182" t="s">
        <v>626</v>
      </c>
      <c r="F57" s="182" t="s">
        <v>317</v>
      </c>
      <c r="G57" s="182" t="s">
        <v>626</v>
      </c>
    </row>
    <row r="58" spans="1:7" ht="24" customHeight="1">
      <c r="A58" s="183"/>
      <c r="B58" s="183"/>
      <c r="C58" s="179" t="s">
        <v>627</v>
      </c>
      <c r="D58" s="181" t="s">
        <v>628</v>
      </c>
      <c r="E58" s="182" t="s">
        <v>364</v>
      </c>
      <c r="F58" s="182" t="s">
        <v>317</v>
      </c>
      <c r="G58" s="182" t="s">
        <v>364</v>
      </c>
    </row>
    <row r="59" spans="1:7" ht="24" customHeight="1">
      <c r="A59" s="183"/>
      <c r="B59" s="183"/>
      <c r="C59" s="179" t="s">
        <v>629</v>
      </c>
      <c r="D59" s="181" t="s">
        <v>630</v>
      </c>
      <c r="E59" s="182" t="s">
        <v>631</v>
      </c>
      <c r="F59" s="182" t="s">
        <v>317</v>
      </c>
      <c r="G59" s="182" t="s">
        <v>631</v>
      </c>
    </row>
    <row r="60" spans="1:7" ht="24" customHeight="1">
      <c r="A60" s="183"/>
      <c r="B60" s="183"/>
      <c r="C60" s="179" t="s">
        <v>632</v>
      </c>
      <c r="D60" s="181" t="s">
        <v>633</v>
      </c>
      <c r="E60" s="182" t="s">
        <v>437</v>
      </c>
      <c r="F60" s="182" t="s">
        <v>317</v>
      </c>
      <c r="G60" s="182" t="s">
        <v>437</v>
      </c>
    </row>
    <row r="61" spans="1:7" ht="24" customHeight="1">
      <c r="A61" s="178"/>
      <c r="B61" s="179" t="s">
        <v>54</v>
      </c>
      <c r="C61" s="180"/>
      <c r="D61" s="181" t="s">
        <v>634</v>
      </c>
      <c r="E61" s="182" t="s">
        <v>635</v>
      </c>
      <c r="F61" s="182" t="s">
        <v>317</v>
      </c>
      <c r="G61" s="182" t="s">
        <v>635</v>
      </c>
    </row>
    <row r="62" spans="1:7" ht="24" customHeight="1">
      <c r="A62" s="183"/>
      <c r="B62" s="183"/>
      <c r="C62" s="179" t="s">
        <v>636</v>
      </c>
      <c r="D62" s="181" t="s">
        <v>637</v>
      </c>
      <c r="E62" s="182" t="s">
        <v>638</v>
      </c>
      <c r="F62" s="182" t="s">
        <v>317</v>
      </c>
      <c r="G62" s="182" t="s">
        <v>638</v>
      </c>
    </row>
    <row r="63" spans="1:7" ht="24" customHeight="1">
      <c r="A63" s="183"/>
      <c r="B63" s="183"/>
      <c r="C63" s="179" t="s">
        <v>547</v>
      </c>
      <c r="D63" s="181" t="s">
        <v>548</v>
      </c>
      <c r="E63" s="182" t="s">
        <v>639</v>
      </c>
      <c r="F63" s="182" t="s">
        <v>317</v>
      </c>
      <c r="G63" s="182" t="s">
        <v>639</v>
      </c>
    </row>
    <row r="64" spans="1:7" ht="24" customHeight="1">
      <c r="A64" s="183"/>
      <c r="B64" s="183"/>
      <c r="C64" s="179" t="s">
        <v>553</v>
      </c>
      <c r="D64" s="181" t="s">
        <v>554</v>
      </c>
      <c r="E64" s="182" t="s">
        <v>640</v>
      </c>
      <c r="F64" s="182" t="s">
        <v>317</v>
      </c>
      <c r="G64" s="182" t="s">
        <v>640</v>
      </c>
    </row>
    <row r="65" spans="1:7" ht="33.75">
      <c r="A65" s="183"/>
      <c r="B65" s="183"/>
      <c r="C65" s="179" t="s">
        <v>641</v>
      </c>
      <c r="D65" s="181" t="s">
        <v>642</v>
      </c>
      <c r="E65" s="182" t="s">
        <v>643</v>
      </c>
      <c r="F65" s="182" t="s">
        <v>317</v>
      </c>
      <c r="G65" s="182" t="s">
        <v>643</v>
      </c>
    </row>
    <row r="66" spans="1:7" ht="22.5" customHeight="1">
      <c r="A66" s="183"/>
      <c r="B66" s="183"/>
      <c r="C66" s="179" t="s">
        <v>644</v>
      </c>
      <c r="D66" s="181" t="s">
        <v>645</v>
      </c>
      <c r="E66" s="182" t="s">
        <v>646</v>
      </c>
      <c r="F66" s="182" t="s">
        <v>317</v>
      </c>
      <c r="G66" s="182" t="s">
        <v>646</v>
      </c>
    </row>
    <row r="67" spans="1:7" ht="22.5" customHeight="1">
      <c r="A67" s="183"/>
      <c r="B67" s="183"/>
      <c r="C67" s="179" t="s">
        <v>573</v>
      </c>
      <c r="D67" s="181" t="s">
        <v>574</v>
      </c>
      <c r="E67" s="182" t="s">
        <v>356</v>
      </c>
      <c r="F67" s="182" t="s">
        <v>317</v>
      </c>
      <c r="G67" s="182" t="s">
        <v>356</v>
      </c>
    </row>
    <row r="68" spans="1:7" ht="22.5" customHeight="1">
      <c r="A68" s="183"/>
      <c r="B68" s="183"/>
      <c r="C68" s="179" t="s">
        <v>647</v>
      </c>
      <c r="D68" s="181" t="s">
        <v>648</v>
      </c>
      <c r="E68" s="182" t="s">
        <v>421</v>
      </c>
      <c r="F68" s="182" t="s">
        <v>317</v>
      </c>
      <c r="G68" s="182" t="s">
        <v>421</v>
      </c>
    </row>
    <row r="69" spans="1:7" ht="22.5" customHeight="1">
      <c r="A69" s="178"/>
      <c r="B69" s="179" t="s">
        <v>15</v>
      </c>
      <c r="C69" s="180"/>
      <c r="D69" s="181" t="s">
        <v>340</v>
      </c>
      <c r="E69" s="182" t="s">
        <v>649</v>
      </c>
      <c r="F69" s="182" t="s">
        <v>650</v>
      </c>
      <c r="G69" s="182" t="s">
        <v>651</v>
      </c>
    </row>
    <row r="70" spans="1:7" ht="22.5" customHeight="1">
      <c r="A70" s="183"/>
      <c r="B70" s="183"/>
      <c r="C70" s="179" t="s">
        <v>607</v>
      </c>
      <c r="D70" s="181" t="s">
        <v>608</v>
      </c>
      <c r="E70" s="182" t="s">
        <v>652</v>
      </c>
      <c r="F70" s="182" t="s">
        <v>317</v>
      </c>
      <c r="G70" s="182" t="s">
        <v>652</v>
      </c>
    </row>
    <row r="71" spans="1:7" ht="22.5" customHeight="1">
      <c r="A71" s="183"/>
      <c r="B71" s="183"/>
      <c r="C71" s="179" t="s">
        <v>610</v>
      </c>
      <c r="D71" s="181" t="s">
        <v>611</v>
      </c>
      <c r="E71" s="182" t="s">
        <v>653</v>
      </c>
      <c r="F71" s="182" t="s">
        <v>317</v>
      </c>
      <c r="G71" s="182" t="s">
        <v>653</v>
      </c>
    </row>
    <row r="72" spans="1:7" ht="22.5" customHeight="1">
      <c r="A72" s="183"/>
      <c r="B72" s="183"/>
      <c r="C72" s="179" t="s">
        <v>613</v>
      </c>
      <c r="D72" s="181" t="s">
        <v>614</v>
      </c>
      <c r="E72" s="182" t="s">
        <v>326</v>
      </c>
      <c r="F72" s="182" t="s">
        <v>317</v>
      </c>
      <c r="G72" s="182" t="s">
        <v>326</v>
      </c>
    </row>
    <row r="73" spans="1:7" ht="22.5" customHeight="1">
      <c r="A73" s="183"/>
      <c r="B73" s="183"/>
      <c r="C73" s="179" t="s">
        <v>616</v>
      </c>
      <c r="D73" s="181" t="s">
        <v>617</v>
      </c>
      <c r="E73" s="182" t="s">
        <v>654</v>
      </c>
      <c r="F73" s="182" t="s">
        <v>317</v>
      </c>
      <c r="G73" s="182" t="s">
        <v>654</v>
      </c>
    </row>
    <row r="74" spans="1:7" ht="22.5" customHeight="1">
      <c r="A74" s="183"/>
      <c r="B74" s="183"/>
      <c r="C74" s="179" t="s">
        <v>619</v>
      </c>
      <c r="D74" s="181" t="s">
        <v>620</v>
      </c>
      <c r="E74" s="182" t="s">
        <v>655</v>
      </c>
      <c r="F74" s="182" t="s">
        <v>317</v>
      </c>
      <c r="G74" s="182" t="s">
        <v>655</v>
      </c>
    </row>
    <row r="75" spans="1:7" ht="22.5" customHeight="1">
      <c r="A75" s="183"/>
      <c r="B75" s="183"/>
      <c r="C75" s="179" t="s">
        <v>595</v>
      </c>
      <c r="D75" s="181" t="s">
        <v>596</v>
      </c>
      <c r="E75" s="182" t="s">
        <v>656</v>
      </c>
      <c r="F75" s="182" t="s">
        <v>657</v>
      </c>
      <c r="G75" s="182" t="s">
        <v>658</v>
      </c>
    </row>
    <row r="76" spans="1:7" ht="22.5" customHeight="1">
      <c r="A76" s="183"/>
      <c r="B76" s="183"/>
      <c r="C76" s="179" t="s">
        <v>547</v>
      </c>
      <c r="D76" s="181" t="s">
        <v>548</v>
      </c>
      <c r="E76" s="182" t="s">
        <v>659</v>
      </c>
      <c r="F76" s="182" t="s">
        <v>317</v>
      </c>
      <c r="G76" s="182" t="s">
        <v>659</v>
      </c>
    </row>
    <row r="77" spans="1:7" ht="22.5" customHeight="1">
      <c r="A77" s="183"/>
      <c r="B77" s="183"/>
      <c r="C77" s="179" t="s">
        <v>565</v>
      </c>
      <c r="D77" s="181" t="s">
        <v>566</v>
      </c>
      <c r="E77" s="182" t="s">
        <v>660</v>
      </c>
      <c r="F77" s="182" t="s">
        <v>317</v>
      </c>
      <c r="G77" s="182" t="s">
        <v>660</v>
      </c>
    </row>
    <row r="78" spans="1:7" ht="22.5" customHeight="1">
      <c r="A78" s="183"/>
      <c r="B78" s="183"/>
      <c r="C78" s="179" t="s">
        <v>550</v>
      </c>
      <c r="D78" s="181" t="s">
        <v>551</v>
      </c>
      <c r="E78" s="182" t="s">
        <v>661</v>
      </c>
      <c r="F78" s="182" t="s">
        <v>391</v>
      </c>
      <c r="G78" s="182" t="s">
        <v>662</v>
      </c>
    </row>
    <row r="79" spans="1:7" ht="22.5" customHeight="1">
      <c r="A79" s="183"/>
      <c r="B79" s="183"/>
      <c r="C79" s="179" t="s">
        <v>623</v>
      </c>
      <c r="D79" s="181" t="s">
        <v>624</v>
      </c>
      <c r="E79" s="182" t="s">
        <v>646</v>
      </c>
      <c r="F79" s="182" t="s">
        <v>317</v>
      </c>
      <c r="G79" s="182" t="s">
        <v>646</v>
      </c>
    </row>
    <row r="80" spans="1:7" ht="22.5" customHeight="1">
      <c r="A80" s="183"/>
      <c r="B80" s="183"/>
      <c r="C80" s="179" t="s">
        <v>553</v>
      </c>
      <c r="D80" s="181" t="s">
        <v>554</v>
      </c>
      <c r="E80" s="182" t="s">
        <v>663</v>
      </c>
      <c r="F80" s="182" t="s">
        <v>664</v>
      </c>
      <c r="G80" s="182" t="s">
        <v>665</v>
      </c>
    </row>
    <row r="81" spans="1:7" ht="22.5" customHeight="1">
      <c r="A81" s="183"/>
      <c r="B81" s="183"/>
      <c r="C81" s="179" t="s">
        <v>666</v>
      </c>
      <c r="D81" s="181" t="s">
        <v>667</v>
      </c>
      <c r="E81" s="182" t="s">
        <v>668</v>
      </c>
      <c r="F81" s="182" t="s">
        <v>317</v>
      </c>
      <c r="G81" s="182" t="s">
        <v>668</v>
      </c>
    </row>
    <row r="82" spans="1:7" ht="33.75">
      <c r="A82" s="183"/>
      <c r="B82" s="183"/>
      <c r="C82" s="179" t="s">
        <v>669</v>
      </c>
      <c r="D82" s="181" t="s">
        <v>670</v>
      </c>
      <c r="E82" s="182" t="s">
        <v>671</v>
      </c>
      <c r="F82" s="182" t="s">
        <v>317</v>
      </c>
      <c r="G82" s="182" t="s">
        <v>671</v>
      </c>
    </row>
    <row r="83" spans="1:7" ht="33.75">
      <c r="A83" s="183"/>
      <c r="B83" s="183"/>
      <c r="C83" s="179" t="s">
        <v>641</v>
      </c>
      <c r="D83" s="181" t="s">
        <v>642</v>
      </c>
      <c r="E83" s="182" t="s">
        <v>672</v>
      </c>
      <c r="F83" s="182" t="s">
        <v>317</v>
      </c>
      <c r="G83" s="182" t="s">
        <v>672</v>
      </c>
    </row>
    <row r="84" spans="1:7" ht="22.5" customHeight="1">
      <c r="A84" s="183"/>
      <c r="B84" s="183"/>
      <c r="C84" s="179" t="s">
        <v>627</v>
      </c>
      <c r="D84" s="181" t="s">
        <v>628</v>
      </c>
      <c r="E84" s="182" t="s">
        <v>587</v>
      </c>
      <c r="F84" s="182" t="s">
        <v>317</v>
      </c>
      <c r="G84" s="182" t="s">
        <v>587</v>
      </c>
    </row>
    <row r="85" spans="1:7" ht="16.5" customHeight="1">
      <c r="A85" s="183"/>
      <c r="B85" s="183"/>
      <c r="C85" s="179" t="s">
        <v>673</v>
      </c>
      <c r="D85" s="181" t="s">
        <v>674</v>
      </c>
      <c r="E85" s="182" t="s">
        <v>646</v>
      </c>
      <c r="F85" s="182" t="s">
        <v>317</v>
      </c>
      <c r="G85" s="182" t="s">
        <v>646</v>
      </c>
    </row>
    <row r="86" spans="1:7" ht="16.5" customHeight="1">
      <c r="A86" s="183"/>
      <c r="B86" s="183"/>
      <c r="C86" s="179" t="s">
        <v>573</v>
      </c>
      <c r="D86" s="181" t="s">
        <v>574</v>
      </c>
      <c r="E86" s="182" t="s">
        <v>675</v>
      </c>
      <c r="F86" s="182" t="s">
        <v>317</v>
      </c>
      <c r="G86" s="182" t="s">
        <v>675</v>
      </c>
    </row>
    <row r="87" spans="1:7" ht="16.5" customHeight="1">
      <c r="A87" s="183"/>
      <c r="B87" s="183"/>
      <c r="C87" s="179" t="s">
        <v>629</v>
      </c>
      <c r="D87" s="181" t="s">
        <v>630</v>
      </c>
      <c r="E87" s="182" t="s">
        <v>676</v>
      </c>
      <c r="F87" s="182" t="s">
        <v>317</v>
      </c>
      <c r="G87" s="182" t="s">
        <v>676</v>
      </c>
    </row>
    <row r="88" spans="1:7" ht="16.5" customHeight="1">
      <c r="A88" s="183"/>
      <c r="B88" s="183"/>
      <c r="C88" s="179" t="s">
        <v>581</v>
      </c>
      <c r="D88" s="181" t="s">
        <v>582</v>
      </c>
      <c r="E88" s="182" t="s">
        <v>364</v>
      </c>
      <c r="F88" s="182" t="s">
        <v>317</v>
      </c>
      <c r="G88" s="182" t="s">
        <v>364</v>
      </c>
    </row>
    <row r="89" spans="1:7" ht="22.5">
      <c r="A89" s="183"/>
      <c r="B89" s="183"/>
      <c r="C89" s="179" t="s">
        <v>632</v>
      </c>
      <c r="D89" s="181" t="s">
        <v>633</v>
      </c>
      <c r="E89" s="182" t="s">
        <v>376</v>
      </c>
      <c r="F89" s="182" t="s">
        <v>317</v>
      </c>
      <c r="G89" s="182" t="s">
        <v>376</v>
      </c>
    </row>
    <row r="90" spans="1:7" ht="16.5" customHeight="1">
      <c r="A90" s="183"/>
      <c r="B90" s="183"/>
      <c r="C90" s="179" t="s">
        <v>677</v>
      </c>
      <c r="D90" s="181" t="s">
        <v>678</v>
      </c>
      <c r="E90" s="182" t="s">
        <v>437</v>
      </c>
      <c r="F90" s="182" t="s">
        <v>317</v>
      </c>
      <c r="G90" s="182" t="s">
        <v>437</v>
      </c>
    </row>
    <row r="91" spans="1:7" ht="16.5" customHeight="1">
      <c r="A91" s="183"/>
      <c r="B91" s="183"/>
      <c r="C91" s="179" t="s">
        <v>556</v>
      </c>
      <c r="D91" s="181" t="s">
        <v>557</v>
      </c>
      <c r="E91" s="182" t="s">
        <v>317</v>
      </c>
      <c r="F91" s="182" t="s">
        <v>317</v>
      </c>
      <c r="G91" s="182" t="s">
        <v>317</v>
      </c>
    </row>
    <row r="92" spans="1:7" ht="22.5">
      <c r="A92" s="183"/>
      <c r="B92" s="183"/>
      <c r="C92" s="179" t="s">
        <v>647</v>
      </c>
      <c r="D92" s="181" t="s">
        <v>648</v>
      </c>
      <c r="E92" s="182" t="s">
        <v>679</v>
      </c>
      <c r="F92" s="182" t="s">
        <v>317</v>
      </c>
      <c r="G92" s="182" t="s">
        <v>679</v>
      </c>
    </row>
    <row r="93" spans="1:7" ht="16.5" customHeight="1">
      <c r="A93" s="178"/>
      <c r="B93" s="179" t="s">
        <v>343</v>
      </c>
      <c r="C93" s="180"/>
      <c r="D93" s="181" t="s">
        <v>288</v>
      </c>
      <c r="E93" s="182" t="s">
        <v>317</v>
      </c>
      <c r="F93" s="182" t="s">
        <v>334</v>
      </c>
      <c r="G93" s="182" t="s">
        <v>334</v>
      </c>
    </row>
    <row r="94" spans="1:7" ht="16.5" customHeight="1">
      <c r="A94" s="183"/>
      <c r="B94" s="183"/>
      <c r="C94" s="179" t="s">
        <v>607</v>
      </c>
      <c r="D94" s="181" t="s">
        <v>608</v>
      </c>
      <c r="E94" s="182" t="s">
        <v>317</v>
      </c>
      <c r="F94" s="182" t="s">
        <v>680</v>
      </c>
      <c r="G94" s="182" t="s">
        <v>680</v>
      </c>
    </row>
    <row r="95" spans="1:7" ht="16.5" customHeight="1">
      <c r="A95" s="183"/>
      <c r="B95" s="183"/>
      <c r="C95" s="179" t="s">
        <v>616</v>
      </c>
      <c r="D95" s="181" t="s">
        <v>617</v>
      </c>
      <c r="E95" s="182" t="s">
        <v>317</v>
      </c>
      <c r="F95" s="182" t="s">
        <v>681</v>
      </c>
      <c r="G95" s="182" t="s">
        <v>681</v>
      </c>
    </row>
    <row r="96" spans="1:7" ht="16.5" customHeight="1">
      <c r="A96" s="183"/>
      <c r="B96" s="183"/>
      <c r="C96" s="179" t="s">
        <v>619</v>
      </c>
      <c r="D96" s="181" t="s">
        <v>620</v>
      </c>
      <c r="E96" s="182" t="s">
        <v>317</v>
      </c>
      <c r="F96" s="182" t="s">
        <v>682</v>
      </c>
      <c r="G96" s="182" t="s">
        <v>682</v>
      </c>
    </row>
    <row r="97" spans="1:7" ht="16.5" customHeight="1">
      <c r="A97" s="183"/>
      <c r="B97" s="183"/>
      <c r="C97" s="179" t="s">
        <v>595</v>
      </c>
      <c r="D97" s="181" t="s">
        <v>596</v>
      </c>
      <c r="E97" s="182" t="s">
        <v>317</v>
      </c>
      <c r="F97" s="182" t="s">
        <v>683</v>
      </c>
      <c r="G97" s="182" t="s">
        <v>683</v>
      </c>
    </row>
    <row r="98" spans="1:7" ht="16.5" customHeight="1">
      <c r="A98" s="183"/>
      <c r="B98" s="183"/>
      <c r="C98" s="179" t="s">
        <v>547</v>
      </c>
      <c r="D98" s="181" t="s">
        <v>548</v>
      </c>
      <c r="E98" s="182" t="s">
        <v>317</v>
      </c>
      <c r="F98" s="182" t="s">
        <v>437</v>
      </c>
      <c r="G98" s="182" t="s">
        <v>437</v>
      </c>
    </row>
    <row r="99" spans="1:7" ht="16.5" customHeight="1">
      <c r="A99" s="178"/>
      <c r="B99" s="179" t="s">
        <v>684</v>
      </c>
      <c r="C99" s="180"/>
      <c r="D99" s="181" t="s">
        <v>685</v>
      </c>
      <c r="E99" s="182" t="s">
        <v>686</v>
      </c>
      <c r="F99" s="182" t="s">
        <v>317</v>
      </c>
      <c r="G99" s="182" t="s">
        <v>686</v>
      </c>
    </row>
    <row r="100" spans="1:7" ht="16.5" customHeight="1">
      <c r="A100" s="183"/>
      <c r="B100" s="183"/>
      <c r="C100" s="179" t="s">
        <v>607</v>
      </c>
      <c r="D100" s="181" t="s">
        <v>608</v>
      </c>
      <c r="E100" s="182" t="s">
        <v>511</v>
      </c>
      <c r="F100" s="182" t="s">
        <v>317</v>
      </c>
      <c r="G100" s="182" t="s">
        <v>511</v>
      </c>
    </row>
    <row r="101" spans="1:7" ht="16.5" customHeight="1">
      <c r="A101" s="183"/>
      <c r="B101" s="183"/>
      <c r="C101" s="179" t="s">
        <v>616</v>
      </c>
      <c r="D101" s="181" t="s">
        <v>617</v>
      </c>
      <c r="E101" s="182" t="s">
        <v>437</v>
      </c>
      <c r="F101" s="182" t="s">
        <v>317</v>
      </c>
      <c r="G101" s="182" t="s">
        <v>437</v>
      </c>
    </row>
    <row r="102" spans="1:7" ht="16.5" customHeight="1">
      <c r="A102" s="183"/>
      <c r="B102" s="183"/>
      <c r="C102" s="179" t="s">
        <v>619</v>
      </c>
      <c r="D102" s="181" t="s">
        <v>620</v>
      </c>
      <c r="E102" s="182" t="s">
        <v>494</v>
      </c>
      <c r="F102" s="182" t="s">
        <v>317</v>
      </c>
      <c r="G102" s="182" t="s">
        <v>494</v>
      </c>
    </row>
    <row r="103" spans="1:7" ht="16.5" customHeight="1">
      <c r="A103" s="183"/>
      <c r="B103" s="183"/>
      <c r="C103" s="179" t="s">
        <v>595</v>
      </c>
      <c r="D103" s="181" t="s">
        <v>596</v>
      </c>
      <c r="E103" s="182" t="s">
        <v>511</v>
      </c>
      <c r="F103" s="182" t="s">
        <v>317</v>
      </c>
      <c r="G103" s="182" t="s">
        <v>511</v>
      </c>
    </row>
    <row r="104" spans="1:7" ht="16.5" customHeight="1">
      <c r="A104" s="183"/>
      <c r="B104" s="183"/>
      <c r="C104" s="179" t="s">
        <v>547</v>
      </c>
      <c r="D104" s="181" t="s">
        <v>548</v>
      </c>
      <c r="E104" s="182" t="s">
        <v>687</v>
      </c>
      <c r="F104" s="182" t="s">
        <v>317</v>
      </c>
      <c r="G104" s="182" t="s">
        <v>687</v>
      </c>
    </row>
    <row r="105" spans="1:7" ht="16.5" customHeight="1">
      <c r="A105" s="183"/>
      <c r="B105" s="183"/>
      <c r="C105" s="179" t="s">
        <v>553</v>
      </c>
      <c r="D105" s="181" t="s">
        <v>554</v>
      </c>
      <c r="E105" s="182" t="s">
        <v>688</v>
      </c>
      <c r="F105" s="182" t="s">
        <v>317</v>
      </c>
      <c r="G105" s="182" t="s">
        <v>688</v>
      </c>
    </row>
    <row r="106" spans="1:7" ht="16.5" customHeight="1">
      <c r="A106" s="183"/>
      <c r="B106" s="183"/>
      <c r="C106" s="179" t="s">
        <v>666</v>
      </c>
      <c r="D106" s="181" t="s">
        <v>667</v>
      </c>
      <c r="E106" s="182" t="s">
        <v>421</v>
      </c>
      <c r="F106" s="182" t="s">
        <v>317</v>
      </c>
      <c r="G106" s="182" t="s">
        <v>421</v>
      </c>
    </row>
    <row r="107" spans="1:7" ht="16.5" customHeight="1">
      <c r="A107" s="183"/>
      <c r="B107" s="183"/>
      <c r="C107" s="179" t="s">
        <v>627</v>
      </c>
      <c r="D107" s="181" t="s">
        <v>628</v>
      </c>
      <c r="E107" s="182" t="s">
        <v>689</v>
      </c>
      <c r="F107" s="182" t="s">
        <v>317</v>
      </c>
      <c r="G107" s="182" t="s">
        <v>689</v>
      </c>
    </row>
    <row r="108" spans="1:7" ht="16.5" customHeight="1">
      <c r="A108" s="183"/>
      <c r="B108" s="183"/>
      <c r="C108" s="179" t="s">
        <v>673</v>
      </c>
      <c r="D108" s="181" t="s">
        <v>674</v>
      </c>
      <c r="E108" s="182" t="s">
        <v>689</v>
      </c>
      <c r="F108" s="182" t="s">
        <v>317</v>
      </c>
      <c r="G108" s="182" t="s">
        <v>689</v>
      </c>
    </row>
    <row r="109" spans="1:7" ht="16.5" customHeight="1">
      <c r="A109" s="183"/>
      <c r="B109" s="183"/>
      <c r="C109" s="179" t="s">
        <v>573</v>
      </c>
      <c r="D109" s="181" t="s">
        <v>574</v>
      </c>
      <c r="E109" s="182" t="s">
        <v>646</v>
      </c>
      <c r="F109" s="182" t="s">
        <v>317</v>
      </c>
      <c r="G109" s="182" t="s">
        <v>646</v>
      </c>
    </row>
    <row r="110" spans="1:7" ht="22.5">
      <c r="A110" s="183"/>
      <c r="B110" s="183"/>
      <c r="C110" s="179" t="s">
        <v>647</v>
      </c>
      <c r="D110" s="181" t="s">
        <v>648</v>
      </c>
      <c r="E110" s="182" t="s">
        <v>690</v>
      </c>
      <c r="F110" s="182" t="s">
        <v>317</v>
      </c>
      <c r="G110" s="182" t="s">
        <v>690</v>
      </c>
    </row>
    <row r="111" spans="1:7" ht="16.5" customHeight="1">
      <c r="A111" s="178"/>
      <c r="B111" s="179" t="s">
        <v>691</v>
      </c>
      <c r="C111" s="180"/>
      <c r="D111" s="181" t="s">
        <v>318</v>
      </c>
      <c r="E111" s="182" t="s">
        <v>692</v>
      </c>
      <c r="F111" s="182" t="s">
        <v>317</v>
      </c>
      <c r="G111" s="182" t="s">
        <v>692</v>
      </c>
    </row>
    <row r="112" spans="1:7" ht="16.5" customHeight="1">
      <c r="A112" s="183"/>
      <c r="B112" s="183"/>
      <c r="C112" s="179" t="s">
        <v>636</v>
      </c>
      <c r="D112" s="181" t="s">
        <v>637</v>
      </c>
      <c r="E112" s="182" t="s">
        <v>693</v>
      </c>
      <c r="F112" s="182" t="s">
        <v>317</v>
      </c>
      <c r="G112" s="182" t="s">
        <v>693</v>
      </c>
    </row>
    <row r="113" spans="1:7" ht="16.5" customHeight="1">
      <c r="A113" s="183"/>
      <c r="B113" s="183"/>
      <c r="C113" s="179" t="s">
        <v>547</v>
      </c>
      <c r="D113" s="181" t="s">
        <v>548</v>
      </c>
      <c r="E113" s="182" t="s">
        <v>694</v>
      </c>
      <c r="F113" s="182" t="s">
        <v>317</v>
      </c>
      <c r="G113" s="182" t="s">
        <v>694</v>
      </c>
    </row>
    <row r="114" spans="1:7" ht="16.5" customHeight="1">
      <c r="A114" s="183"/>
      <c r="B114" s="183"/>
      <c r="C114" s="179" t="s">
        <v>573</v>
      </c>
      <c r="D114" s="181" t="s">
        <v>574</v>
      </c>
      <c r="E114" s="182" t="s">
        <v>695</v>
      </c>
      <c r="F114" s="182" t="s">
        <v>317</v>
      </c>
      <c r="G114" s="182" t="s">
        <v>695</v>
      </c>
    </row>
    <row r="115" spans="1:7" ht="16.5" customHeight="1">
      <c r="A115" s="183"/>
      <c r="B115" s="183"/>
      <c r="C115" s="179" t="s">
        <v>584</v>
      </c>
      <c r="D115" s="181" t="s">
        <v>585</v>
      </c>
      <c r="E115" s="182" t="s">
        <v>356</v>
      </c>
      <c r="F115" s="182" t="s">
        <v>317</v>
      </c>
      <c r="G115" s="182" t="s">
        <v>356</v>
      </c>
    </row>
    <row r="116" spans="1:7" ht="33.75">
      <c r="A116" s="175" t="s">
        <v>344</v>
      </c>
      <c r="B116" s="175"/>
      <c r="C116" s="175"/>
      <c r="D116" s="176" t="s">
        <v>57</v>
      </c>
      <c r="E116" s="177" t="s">
        <v>345</v>
      </c>
      <c r="F116" s="177" t="s">
        <v>317</v>
      </c>
      <c r="G116" s="177" t="s">
        <v>345</v>
      </c>
    </row>
    <row r="117" spans="1:7" ht="22.5" customHeight="1">
      <c r="A117" s="178"/>
      <c r="B117" s="179" t="s">
        <v>346</v>
      </c>
      <c r="C117" s="180"/>
      <c r="D117" s="181" t="s">
        <v>347</v>
      </c>
      <c r="E117" s="182" t="s">
        <v>348</v>
      </c>
      <c r="F117" s="182" t="s">
        <v>317</v>
      </c>
      <c r="G117" s="182" t="s">
        <v>348</v>
      </c>
    </row>
    <row r="118" spans="1:7" ht="22.5" customHeight="1">
      <c r="A118" s="183"/>
      <c r="B118" s="183"/>
      <c r="C118" s="179" t="s">
        <v>610</v>
      </c>
      <c r="D118" s="181" t="s">
        <v>611</v>
      </c>
      <c r="E118" s="182" t="s">
        <v>696</v>
      </c>
      <c r="F118" s="182" t="s">
        <v>317</v>
      </c>
      <c r="G118" s="182" t="s">
        <v>696</v>
      </c>
    </row>
    <row r="119" spans="1:7" ht="22.5" customHeight="1">
      <c r="A119" s="183"/>
      <c r="B119" s="183"/>
      <c r="C119" s="179" t="s">
        <v>616</v>
      </c>
      <c r="D119" s="181" t="s">
        <v>617</v>
      </c>
      <c r="E119" s="182" t="s">
        <v>697</v>
      </c>
      <c r="F119" s="182" t="s">
        <v>317</v>
      </c>
      <c r="G119" s="182" t="s">
        <v>697</v>
      </c>
    </row>
    <row r="120" spans="1:7" ht="22.5" customHeight="1">
      <c r="A120" s="183"/>
      <c r="B120" s="183"/>
      <c r="C120" s="179" t="s">
        <v>619</v>
      </c>
      <c r="D120" s="181" t="s">
        <v>620</v>
      </c>
      <c r="E120" s="182" t="s">
        <v>698</v>
      </c>
      <c r="F120" s="182" t="s">
        <v>317</v>
      </c>
      <c r="G120" s="182" t="s">
        <v>698</v>
      </c>
    </row>
    <row r="121" spans="1:7" ht="22.5" customHeight="1">
      <c r="A121" s="183"/>
      <c r="B121" s="183"/>
      <c r="C121" s="179" t="s">
        <v>553</v>
      </c>
      <c r="D121" s="181" t="s">
        <v>554</v>
      </c>
      <c r="E121" s="182" t="s">
        <v>364</v>
      </c>
      <c r="F121" s="182" t="s">
        <v>317</v>
      </c>
      <c r="G121" s="182" t="s">
        <v>364</v>
      </c>
    </row>
    <row r="122" spans="1:7" ht="22.5" customHeight="1">
      <c r="A122" s="178"/>
      <c r="B122" s="179" t="s">
        <v>349</v>
      </c>
      <c r="C122" s="180"/>
      <c r="D122" s="181" t="s">
        <v>350</v>
      </c>
      <c r="E122" s="182" t="s">
        <v>351</v>
      </c>
      <c r="F122" s="182" t="s">
        <v>317</v>
      </c>
      <c r="G122" s="182" t="s">
        <v>351</v>
      </c>
    </row>
    <row r="123" spans="1:7" ht="22.5" customHeight="1">
      <c r="A123" s="183"/>
      <c r="B123" s="183"/>
      <c r="C123" s="179" t="s">
        <v>636</v>
      </c>
      <c r="D123" s="181" t="s">
        <v>637</v>
      </c>
      <c r="E123" s="182" t="s">
        <v>699</v>
      </c>
      <c r="F123" s="182" t="s">
        <v>317</v>
      </c>
      <c r="G123" s="182" t="s">
        <v>699</v>
      </c>
    </row>
    <row r="124" spans="1:7" ht="22.5" customHeight="1">
      <c r="A124" s="183"/>
      <c r="B124" s="183"/>
      <c r="C124" s="179" t="s">
        <v>616</v>
      </c>
      <c r="D124" s="181" t="s">
        <v>617</v>
      </c>
      <c r="E124" s="182" t="s">
        <v>700</v>
      </c>
      <c r="F124" s="182" t="s">
        <v>317</v>
      </c>
      <c r="G124" s="182" t="s">
        <v>700</v>
      </c>
    </row>
    <row r="125" spans="1:7" ht="22.5" customHeight="1">
      <c r="A125" s="183"/>
      <c r="B125" s="183"/>
      <c r="C125" s="179" t="s">
        <v>619</v>
      </c>
      <c r="D125" s="181" t="s">
        <v>620</v>
      </c>
      <c r="E125" s="182" t="s">
        <v>701</v>
      </c>
      <c r="F125" s="182" t="s">
        <v>317</v>
      </c>
      <c r="G125" s="182" t="s">
        <v>701</v>
      </c>
    </row>
    <row r="126" spans="1:7" ht="22.5" customHeight="1">
      <c r="A126" s="183"/>
      <c r="B126" s="183"/>
      <c r="C126" s="179" t="s">
        <v>595</v>
      </c>
      <c r="D126" s="181" t="s">
        <v>596</v>
      </c>
      <c r="E126" s="182" t="s">
        <v>702</v>
      </c>
      <c r="F126" s="182" t="s">
        <v>317</v>
      </c>
      <c r="G126" s="182" t="s">
        <v>702</v>
      </c>
    </row>
    <row r="127" spans="1:7" ht="22.5" customHeight="1">
      <c r="A127" s="183"/>
      <c r="B127" s="183"/>
      <c r="C127" s="179" t="s">
        <v>547</v>
      </c>
      <c r="D127" s="181" t="s">
        <v>548</v>
      </c>
      <c r="E127" s="182" t="s">
        <v>703</v>
      </c>
      <c r="F127" s="182" t="s">
        <v>317</v>
      </c>
      <c r="G127" s="182" t="s">
        <v>703</v>
      </c>
    </row>
    <row r="128" spans="1:7" ht="22.5" customHeight="1">
      <c r="A128" s="183"/>
      <c r="B128" s="183"/>
      <c r="C128" s="179" t="s">
        <v>553</v>
      </c>
      <c r="D128" s="181" t="s">
        <v>554</v>
      </c>
      <c r="E128" s="182" t="s">
        <v>704</v>
      </c>
      <c r="F128" s="182" t="s">
        <v>317</v>
      </c>
      <c r="G128" s="182" t="s">
        <v>704</v>
      </c>
    </row>
    <row r="129" spans="1:7" ht="22.5" customHeight="1">
      <c r="A129" s="183"/>
      <c r="B129" s="183"/>
      <c r="C129" s="179" t="s">
        <v>627</v>
      </c>
      <c r="D129" s="181" t="s">
        <v>628</v>
      </c>
      <c r="E129" s="182" t="s">
        <v>609</v>
      </c>
      <c r="F129" s="182" t="s">
        <v>317</v>
      </c>
      <c r="G129" s="182" t="s">
        <v>609</v>
      </c>
    </row>
    <row r="130" spans="1:7" ht="22.5" customHeight="1">
      <c r="A130" s="183"/>
      <c r="B130" s="183"/>
      <c r="C130" s="179" t="s">
        <v>677</v>
      </c>
      <c r="D130" s="181" t="s">
        <v>678</v>
      </c>
      <c r="E130" s="182" t="s">
        <v>705</v>
      </c>
      <c r="F130" s="182" t="s">
        <v>317</v>
      </c>
      <c r="G130" s="182" t="s">
        <v>705</v>
      </c>
    </row>
    <row r="131" spans="1:7" ht="22.5" customHeight="1">
      <c r="A131" s="175" t="s">
        <v>18</v>
      </c>
      <c r="B131" s="175"/>
      <c r="C131" s="175"/>
      <c r="D131" s="176" t="s">
        <v>19</v>
      </c>
      <c r="E131" s="177" t="s">
        <v>706</v>
      </c>
      <c r="F131" s="177" t="s">
        <v>317</v>
      </c>
      <c r="G131" s="177" t="s">
        <v>706</v>
      </c>
    </row>
    <row r="132" spans="1:7" ht="22.5" customHeight="1">
      <c r="A132" s="178"/>
      <c r="B132" s="179" t="s">
        <v>707</v>
      </c>
      <c r="C132" s="180"/>
      <c r="D132" s="181" t="s">
        <v>708</v>
      </c>
      <c r="E132" s="182" t="s">
        <v>709</v>
      </c>
      <c r="F132" s="182" t="s">
        <v>317</v>
      </c>
      <c r="G132" s="182" t="s">
        <v>709</v>
      </c>
    </row>
    <row r="133" spans="1:7" ht="22.5" customHeight="1">
      <c r="A133" s="183"/>
      <c r="B133" s="183"/>
      <c r="C133" s="179" t="s">
        <v>710</v>
      </c>
      <c r="D133" s="181" t="s">
        <v>711</v>
      </c>
      <c r="E133" s="182" t="s">
        <v>317</v>
      </c>
      <c r="F133" s="182" t="s">
        <v>709</v>
      </c>
      <c r="G133" s="182" t="s">
        <v>709</v>
      </c>
    </row>
    <row r="134" spans="1:7" ht="45">
      <c r="A134" s="183"/>
      <c r="B134" s="183"/>
      <c r="C134" s="179" t="s">
        <v>712</v>
      </c>
      <c r="D134" s="181" t="s">
        <v>713</v>
      </c>
      <c r="E134" s="182" t="s">
        <v>709</v>
      </c>
      <c r="F134" s="182" t="s">
        <v>714</v>
      </c>
      <c r="G134" s="182" t="s">
        <v>317</v>
      </c>
    </row>
    <row r="135" spans="1:7" ht="22.5" customHeight="1">
      <c r="A135" s="178"/>
      <c r="B135" s="179" t="s">
        <v>58</v>
      </c>
      <c r="C135" s="180"/>
      <c r="D135" s="181" t="s">
        <v>715</v>
      </c>
      <c r="E135" s="182" t="s">
        <v>716</v>
      </c>
      <c r="F135" s="182" t="s">
        <v>317</v>
      </c>
      <c r="G135" s="182" t="s">
        <v>716</v>
      </c>
    </row>
    <row r="136" spans="1:7" ht="22.5" customHeight="1">
      <c r="A136" s="183"/>
      <c r="B136" s="183"/>
      <c r="C136" s="179" t="s">
        <v>607</v>
      </c>
      <c r="D136" s="181" t="s">
        <v>608</v>
      </c>
      <c r="E136" s="182" t="s">
        <v>717</v>
      </c>
      <c r="F136" s="182" t="s">
        <v>317</v>
      </c>
      <c r="G136" s="182" t="s">
        <v>717</v>
      </c>
    </row>
    <row r="137" spans="1:7" ht="22.5" customHeight="1">
      <c r="A137" s="183"/>
      <c r="B137" s="183"/>
      <c r="C137" s="179" t="s">
        <v>636</v>
      </c>
      <c r="D137" s="181" t="s">
        <v>637</v>
      </c>
      <c r="E137" s="182" t="s">
        <v>376</v>
      </c>
      <c r="F137" s="182" t="s">
        <v>317</v>
      </c>
      <c r="G137" s="182" t="s">
        <v>376</v>
      </c>
    </row>
    <row r="138" spans="1:7" ht="22.5" customHeight="1">
      <c r="A138" s="183"/>
      <c r="B138" s="183"/>
      <c r="C138" s="179" t="s">
        <v>616</v>
      </c>
      <c r="D138" s="181" t="s">
        <v>617</v>
      </c>
      <c r="E138" s="182" t="s">
        <v>718</v>
      </c>
      <c r="F138" s="182" t="s">
        <v>317</v>
      </c>
      <c r="G138" s="182" t="s">
        <v>718</v>
      </c>
    </row>
    <row r="139" spans="1:7" ht="22.5" customHeight="1">
      <c r="A139" s="183"/>
      <c r="B139" s="183"/>
      <c r="C139" s="179" t="s">
        <v>619</v>
      </c>
      <c r="D139" s="181" t="s">
        <v>620</v>
      </c>
      <c r="E139" s="182" t="s">
        <v>719</v>
      </c>
      <c r="F139" s="182" t="s">
        <v>317</v>
      </c>
      <c r="G139" s="182" t="s">
        <v>719</v>
      </c>
    </row>
    <row r="140" spans="1:7" ht="22.5" customHeight="1">
      <c r="A140" s="183"/>
      <c r="B140" s="183"/>
      <c r="C140" s="179" t="s">
        <v>595</v>
      </c>
      <c r="D140" s="181" t="s">
        <v>596</v>
      </c>
      <c r="E140" s="182" t="s">
        <v>720</v>
      </c>
      <c r="F140" s="182" t="s">
        <v>317</v>
      </c>
      <c r="G140" s="182" t="s">
        <v>720</v>
      </c>
    </row>
    <row r="141" spans="1:7" ht="22.5" customHeight="1">
      <c r="A141" s="183"/>
      <c r="B141" s="183"/>
      <c r="C141" s="179" t="s">
        <v>547</v>
      </c>
      <c r="D141" s="181" t="s">
        <v>548</v>
      </c>
      <c r="E141" s="182" t="s">
        <v>721</v>
      </c>
      <c r="F141" s="182" t="s">
        <v>317</v>
      </c>
      <c r="G141" s="182" t="s">
        <v>721</v>
      </c>
    </row>
    <row r="142" spans="1:7" ht="22.5" customHeight="1">
      <c r="A142" s="183"/>
      <c r="B142" s="183"/>
      <c r="C142" s="179" t="s">
        <v>565</v>
      </c>
      <c r="D142" s="181" t="s">
        <v>566</v>
      </c>
      <c r="E142" s="182" t="s">
        <v>722</v>
      </c>
      <c r="F142" s="182" t="s">
        <v>317</v>
      </c>
      <c r="G142" s="182" t="s">
        <v>722</v>
      </c>
    </row>
    <row r="143" spans="1:7" ht="22.5" customHeight="1">
      <c r="A143" s="183"/>
      <c r="B143" s="183"/>
      <c r="C143" s="179" t="s">
        <v>550</v>
      </c>
      <c r="D143" s="181" t="s">
        <v>551</v>
      </c>
      <c r="E143" s="182" t="s">
        <v>723</v>
      </c>
      <c r="F143" s="182" t="s">
        <v>317</v>
      </c>
      <c r="G143" s="182" t="s">
        <v>723</v>
      </c>
    </row>
    <row r="144" spans="1:7" ht="22.5" customHeight="1">
      <c r="A144" s="183"/>
      <c r="B144" s="183"/>
      <c r="C144" s="179" t="s">
        <v>623</v>
      </c>
      <c r="D144" s="181" t="s">
        <v>624</v>
      </c>
      <c r="E144" s="182" t="s">
        <v>724</v>
      </c>
      <c r="F144" s="182" t="s">
        <v>317</v>
      </c>
      <c r="G144" s="182" t="s">
        <v>724</v>
      </c>
    </row>
    <row r="145" spans="1:7" ht="22.5" customHeight="1">
      <c r="A145" s="183"/>
      <c r="B145" s="183"/>
      <c r="C145" s="179" t="s">
        <v>553</v>
      </c>
      <c r="D145" s="181" t="s">
        <v>554</v>
      </c>
      <c r="E145" s="182" t="s">
        <v>352</v>
      </c>
      <c r="F145" s="182" t="s">
        <v>317</v>
      </c>
      <c r="G145" s="182" t="s">
        <v>352</v>
      </c>
    </row>
    <row r="146" spans="1:7" ht="22.5" customHeight="1">
      <c r="A146" s="183"/>
      <c r="B146" s="183"/>
      <c r="C146" s="179" t="s">
        <v>627</v>
      </c>
      <c r="D146" s="181" t="s">
        <v>628</v>
      </c>
      <c r="E146" s="182" t="s">
        <v>725</v>
      </c>
      <c r="F146" s="182" t="s">
        <v>317</v>
      </c>
      <c r="G146" s="182" t="s">
        <v>725</v>
      </c>
    </row>
    <row r="147" spans="1:7" ht="22.5" customHeight="1">
      <c r="A147" s="183"/>
      <c r="B147" s="183"/>
      <c r="C147" s="179" t="s">
        <v>573</v>
      </c>
      <c r="D147" s="181" t="s">
        <v>574</v>
      </c>
      <c r="E147" s="182" t="s">
        <v>726</v>
      </c>
      <c r="F147" s="182" t="s">
        <v>317</v>
      </c>
      <c r="G147" s="182" t="s">
        <v>726</v>
      </c>
    </row>
    <row r="148" spans="1:7" ht="22.5" customHeight="1">
      <c r="A148" s="183"/>
      <c r="B148" s="183"/>
      <c r="C148" s="179" t="s">
        <v>647</v>
      </c>
      <c r="D148" s="181" t="s">
        <v>648</v>
      </c>
      <c r="E148" s="182" t="s">
        <v>727</v>
      </c>
      <c r="F148" s="182" t="s">
        <v>317</v>
      </c>
      <c r="G148" s="182" t="s">
        <v>727</v>
      </c>
    </row>
    <row r="149" spans="1:7" ht="22.5" customHeight="1">
      <c r="A149" s="178"/>
      <c r="B149" s="179" t="s">
        <v>20</v>
      </c>
      <c r="C149" s="180"/>
      <c r="D149" s="181" t="s">
        <v>353</v>
      </c>
      <c r="E149" s="182" t="s">
        <v>728</v>
      </c>
      <c r="F149" s="182" t="s">
        <v>317</v>
      </c>
      <c r="G149" s="182" t="s">
        <v>728</v>
      </c>
    </row>
    <row r="150" spans="1:7" ht="22.5" customHeight="1">
      <c r="A150" s="183"/>
      <c r="B150" s="183"/>
      <c r="C150" s="179" t="s">
        <v>607</v>
      </c>
      <c r="D150" s="181" t="s">
        <v>608</v>
      </c>
      <c r="E150" s="182" t="s">
        <v>729</v>
      </c>
      <c r="F150" s="182" t="s">
        <v>317</v>
      </c>
      <c r="G150" s="182" t="s">
        <v>729</v>
      </c>
    </row>
    <row r="151" spans="1:7" ht="22.5" customHeight="1">
      <c r="A151" s="183"/>
      <c r="B151" s="183"/>
      <c r="C151" s="179" t="s">
        <v>610</v>
      </c>
      <c r="D151" s="181" t="s">
        <v>611</v>
      </c>
      <c r="E151" s="182" t="s">
        <v>730</v>
      </c>
      <c r="F151" s="182" t="s">
        <v>317</v>
      </c>
      <c r="G151" s="182" t="s">
        <v>730</v>
      </c>
    </row>
    <row r="152" spans="1:7" ht="22.5" customHeight="1">
      <c r="A152" s="183"/>
      <c r="B152" s="183"/>
      <c r="C152" s="179" t="s">
        <v>613</v>
      </c>
      <c r="D152" s="181" t="s">
        <v>614</v>
      </c>
      <c r="E152" s="182" t="s">
        <v>731</v>
      </c>
      <c r="F152" s="182" t="s">
        <v>317</v>
      </c>
      <c r="G152" s="182" t="s">
        <v>731</v>
      </c>
    </row>
    <row r="153" spans="1:7" ht="22.5" customHeight="1">
      <c r="A153" s="183"/>
      <c r="B153" s="183"/>
      <c r="C153" s="179" t="s">
        <v>616</v>
      </c>
      <c r="D153" s="181" t="s">
        <v>617</v>
      </c>
      <c r="E153" s="182" t="s">
        <v>732</v>
      </c>
      <c r="F153" s="182" t="s">
        <v>317</v>
      </c>
      <c r="G153" s="182" t="s">
        <v>732</v>
      </c>
    </row>
    <row r="154" spans="1:7" ht="22.5" customHeight="1">
      <c r="A154" s="183"/>
      <c r="B154" s="183"/>
      <c r="C154" s="179" t="s">
        <v>619</v>
      </c>
      <c r="D154" s="181" t="s">
        <v>620</v>
      </c>
      <c r="E154" s="182" t="s">
        <v>733</v>
      </c>
      <c r="F154" s="182" t="s">
        <v>317</v>
      </c>
      <c r="G154" s="182" t="s">
        <v>733</v>
      </c>
    </row>
    <row r="155" spans="1:7" ht="22.5" customHeight="1">
      <c r="A155" s="183"/>
      <c r="B155" s="183"/>
      <c r="C155" s="179" t="s">
        <v>595</v>
      </c>
      <c r="D155" s="181" t="s">
        <v>596</v>
      </c>
      <c r="E155" s="182" t="s">
        <v>495</v>
      </c>
      <c r="F155" s="182" t="s">
        <v>317</v>
      </c>
      <c r="G155" s="182" t="s">
        <v>495</v>
      </c>
    </row>
    <row r="156" spans="1:7" ht="22.5" customHeight="1">
      <c r="A156" s="183"/>
      <c r="B156" s="183"/>
      <c r="C156" s="179" t="s">
        <v>547</v>
      </c>
      <c r="D156" s="181" t="s">
        <v>548</v>
      </c>
      <c r="E156" s="182" t="s">
        <v>376</v>
      </c>
      <c r="F156" s="182" t="s">
        <v>317</v>
      </c>
      <c r="G156" s="182" t="s">
        <v>376</v>
      </c>
    </row>
    <row r="157" spans="1:7" ht="22.5" customHeight="1">
      <c r="A157" s="183"/>
      <c r="B157" s="183"/>
      <c r="C157" s="179" t="s">
        <v>550</v>
      </c>
      <c r="D157" s="181" t="s">
        <v>551</v>
      </c>
      <c r="E157" s="182" t="s">
        <v>734</v>
      </c>
      <c r="F157" s="182" t="s">
        <v>317</v>
      </c>
      <c r="G157" s="182" t="s">
        <v>734</v>
      </c>
    </row>
    <row r="158" spans="1:7" ht="22.5" customHeight="1">
      <c r="A158" s="183"/>
      <c r="B158" s="183"/>
      <c r="C158" s="179" t="s">
        <v>623</v>
      </c>
      <c r="D158" s="181" t="s">
        <v>624</v>
      </c>
      <c r="E158" s="182" t="s">
        <v>364</v>
      </c>
      <c r="F158" s="182" t="s">
        <v>317</v>
      </c>
      <c r="G158" s="182" t="s">
        <v>364</v>
      </c>
    </row>
    <row r="159" spans="1:7" ht="22.5" customHeight="1">
      <c r="A159" s="183"/>
      <c r="B159" s="183"/>
      <c r="C159" s="179" t="s">
        <v>553</v>
      </c>
      <c r="D159" s="181" t="s">
        <v>554</v>
      </c>
      <c r="E159" s="182" t="s">
        <v>734</v>
      </c>
      <c r="F159" s="182" t="s">
        <v>317</v>
      </c>
      <c r="G159" s="182" t="s">
        <v>734</v>
      </c>
    </row>
    <row r="160" spans="1:7" ht="33.75">
      <c r="A160" s="183"/>
      <c r="B160" s="183"/>
      <c r="C160" s="179" t="s">
        <v>669</v>
      </c>
      <c r="D160" s="181" t="s">
        <v>670</v>
      </c>
      <c r="E160" s="182" t="s">
        <v>689</v>
      </c>
      <c r="F160" s="182" t="s">
        <v>317</v>
      </c>
      <c r="G160" s="182" t="s">
        <v>689</v>
      </c>
    </row>
    <row r="161" spans="1:7" ht="22.5" customHeight="1">
      <c r="A161" s="183"/>
      <c r="B161" s="183"/>
      <c r="C161" s="179" t="s">
        <v>570</v>
      </c>
      <c r="D161" s="181" t="s">
        <v>571</v>
      </c>
      <c r="E161" s="182" t="s">
        <v>735</v>
      </c>
      <c r="F161" s="182" t="s">
        <v>317</v>
      </c>
      <c r="G161" s="182" t="s">
        <v>735</v>
      </c>
    </row>
    <row r="162" spans="1:7" ht="22.5" customHeight="1">
      <c r="A162" s="183"/>
      <c r="B162" s="183"/>
      <c r="C162" s="179" t="s">
        <v>627</v>
      </c>
      <c r="D162" s="181" t="s">
        <v>628</v>
      </c>
      <c r="E162" s="182" t="s">
        <v>432</v>
      </c>
      <c r="F162" s="182" t="s">
        <v>317</v>
      </c>
      <c r="G162" s="182" t="s">
        <v>432</v>
      </c>
    </row>
    <row r="163" spans="1:7" ht="22.5" customHeight="1">
      <c r="A163" s="183"/>
      <c r="B163" s="183"/>
      <c r="C163" s="179" t="s">
        <v>573</v>
      </c>
      <c r="D163" s="181" t="s">
        <v>574</v>
      </c>
      <c r="E163" s="182" t="s">
        <v>640</v>
      </c>
      <c r="F163" s="182" t="s">
        <v>317</v>
      </c>
      <c r="G163" s="182" t="s">
        <v>640</v>
      </c>
    </row>
    <row r="164" spans="1:7" ht="22.5" customHeight="1">
      <c r="A164" s="183"/>
      <c r="B164" s="183"/>
      <c r="C164" s="179" t="s">
        <v>629</v>
      </c>
      <c r="D164" s="181" t="s">
        <v>630</v>
      </c>
      <c r="E164" s="182" t="s">
        <v>734</v>
      </c>
      <c r="F164" s="182" t="s">
        <v>317</v>
      </c>
      <c r="G164" s="182" t="s">
        <v>734</v>
      </c>
    </row>
    <row r="165" spans="1:7" ht="22.5" customHeight="1">
      <c r="A165" s="183"/>
      <c r="B165" s="183"/>
      <c r="C165" s="179" t="s">
        <v>581</v>
      </c>
      <c r="D165" s="181" t="s">
        <v>582</v>
      </c>
      <c r="E165" s="182" t="s">
        <v>643</v>
      </c>
      <c r="F165" s="182" t="s">
        <v>317</v>
      </c>
      <c r="G165" s="182" t="s">
        <v>643</v>
      </c>
    </row>
    <row r="166" spans="1:7" ht="22.5">
      <c r="A166" s="183"/>
      <c r="B166" s="183"/>
      <c r="C166" s="179" t="s">
        <v>632</v>
      </c>
      <c r="D166" s="181" t="s">
        <v>633</v>
      </c>
      <c r="E166" s="182" t="s">
        <v>736</v>
      </c>
      <c r="F166" s="182" t="s">
        <v>317</v>
      </c>
      <c r="G166" s="182" t="s">
        <v>736</v>
      </c>
    </row>
    <row r="167" spans="1:7" ht="22.5" customHeight="1">
      <c r="A167" s="178"/>
      <c r="B167" s="179" t="s">
        <v>737</v>
      </c>
      <c r="C167" s="180"/>
      <c r="D167" s="181" t="s">
        <v>738</v>
      </c>
      <c r="E167" s="182" t="s">
        <v>736</v>
      </c>
      <c r="F167" s="182" t="s">
        <v>317</v>
      </c>
      <c r="G167" s="182" t="s">
        <v>736</v>
      </c>
    </row>
    <row r="168" spans="1:7" ht="22.5" customHeight="1">
      <c r="A168" s="183"/>
      <c r="B168" s="183"/>
      <c r="C168" s="179" t="s">
        <v>553</v>
      </c>
      <c r="D168" s="181" t="s">
        <v>554</v>
      </c>
      <c r="E168" s="182" t="s">
        <v>736</v>
      </c>
      <c r="F168" s="182" t="s">
        <v>317</v>
      </c>
      <c r="G168" s="182" t="s">
        <v>736</v>
      </c>
    </row>
    <row r="169" spans="1:7" ht="22.5" customHeight="1">
      <c r="A169" s="178"/>
      <c r="B169" s="179" t="s">
        <v>60</v>
      </c>
      <c r="C169" s="180"/>
      <c r="D169" s="181" t="s">
        <v>318</v>
      </c>
      <c r="E169" s="182" t="s">
        <v>739</v>
      </c>
      <c r="F169" s="182" t="s">
        <v>317</v>
      </c>
      <c r="G169" s="182" t="s">
        <v>739</v>
      </c>
    </row>
    <row r="170" spans="1:7" ht="22.5" customHeight="1">
      <c r="A170" s="183"/>
      <c r="B170" s="183"/>
      <c r="C170" s="179" t="s">
        <v>547</v>
      </c>
      <c r="D170" s="181" t="s">
        <v>548</v>
      </c>
      <c r="E170" s="182" t="s">
        <v>740</v>
      </c>
      <c r="F170" s="182" t="s">
        <v>317</v>
      </c>
      <c r="G170" s="182" t="s">
        <v>740</v>
      </c>
    </row>
    <row r="171" spans="1:7" ht="22.5" customHeight="1">
      <c r="A171" s="183"/>
      <c r="B171" s="183"/>
      <c r="C171" s="179" t="s">
        <v>573</v>
      </c>
      <c r="D171" s="181" t="s">
        <v>574</v>
      </c>
      <c r="E171" s="182" t="s">
        <v>421</v>
      </c>
      <c r="F171" s="182" t="s">
        <v>317</v>
      </c>
      <c r="G171" s="182" t="s">
        <v>421</v>
      </c>
    </row>
    <row r="172" spans="1:7" ht="45">
      <c r="A172" s="175" t="s">
        <v>21</v>
      </c>
      <c r="B172" s="175"/>
      <c r="C172" s="175"/>
      <c r="D172" s="176" t="s">
        <v>93</v>
      </c>
      <c r="E172" s="177" t="s">
        <v>741</v>
      </c>
      <c r="F172" s="177" t="s">
        <v>317</v>
      </c>
      <c r="G172" s="177" t="s">
        <v>741</v>
      </c>
    </row>
    <row r="173" spans="1:7" ht="22.5">
      <c r="A173" s="178"/>
      <c r="B173" s="179" t="s">
        <v>742</v>
      </c>
      <c r="C173" s="180"/>
      <c r="D173" s="181" t="s">
        <v>743</v>
      </c>
      <c r="E173" s="182" t="s">
        <v>741</v>
      </c>
      <c r="F173" s="182" t="s">
        <v>317</v>
      </c>
      <c r="G173" s="182" t="s">
        <v>741</v>
      </c>
    </row>
    <row r="174" spans="1:7" ht="22.5" customHeight="1">
      <c r="A174" s="183"/>
      <c r="B174" s="183"/>
      <c r="C174" s="179" t="s">
        <v>744</v>
      </c>
      <c r="D174" s="181" t="s">
        <v>745</v>
      </c>
      <c r="E174" s="182" t="s">
        <v>362</v>
      </c>
      <c r="F174" s="182" t="s">
        <v>317</v>
      </c>
      <c r="G174" s="182" t="s">
        <v>362</v>
      </c>
    </row>
    <row r="175" spans="1:7" ht="22.5" customHeight="1">
      <c r="A175" s="183"/>
      <c r="B175" s="183"/>
      <c r="C175" s="179" t="s">
        <v>616</v>
      </c>
      <c r="D175" s="181" t="s">
        <v>617</v>
      </c>
      <c r="E175" s="182" t="s">
        <v>746</v>
      </c>
      <c r="F175" s="182" t="s">
        <v>317</v>
      </c>
      <c r="G175" s="182" t="s">
        <v>746</v>
      </c>
    </row>
    <row r="176" spans="1:7" ht="22.5" customHeight="1">
      <c r="A176" s="183"/>
      <c r="B176" s="183"/>
      <c r="C176" s="179" t="s">
        <v>619</v>
      </c>
      <c r="D176" s="181" t="s">
        <v>620</v>
      </c>
      <c r="E176" s="182" t="s">
        <v>747</v>
      </c>
      <c r="F176" s="182" t="s">
        <v>317</v>
      </c>
      <c r="G176" s="182" t="s">
        <v>747</v>
      </c>
    </row>
    <row r="177" spans="1:7" ht="22.5" customHeight="1">
      <c r="A177" s="183"/>
      <c r="B177" s="183"/>
      <c r="C177" s="179" t="s">
        <v>595</v>
      </c>
      <c r="D177" s="181" t="s">
        <v>596</v>
      </c>
      <c r="E177" s="182" t="s">
        <v>689</v>
      </c>
      <c r="F177" s="182" t="s">
        <v>317</v>
      </c>
      <c r="G177" s="182" t="s">
        <v>689</v>
      </c>
    </row>
    <row r="178" spans="1:7" ht="22.5" customHeight="1">
      <c r="A178" s="183"/>
      <c r="B178" s="183"/>
      <c r="C178" s="179" t="s">
        <v>547</v>
      </c>
      <c r="D178" s="181" t="s">
        <v>548</v>
      </c>
      <c r="E178" s="182" t="s">
        <v>748</v>
      </c>
      <c r="F178" s="182" t="s">
        <v>317</v>
      </c>
      <c r="G178" s="182" t="s">
        <v>748</v>
      </c>
    </row>
    <row r="179" spans="1:7" ht="22.5" customHeight="1">
      <c r="A179" s="183"/>
      <c r="B179" s="183"/>
      <c r="C179" s="179" t="s">
        <v>553</v>
      </c>
      <c r="D179" s="181" t="s">
        <v>554</v>
      </c>
      <c r="E179" s="182" t="s">
        <v>749</v>
      </c>
      <c r="F179" s="182" t="s">
        <v>317</v>
      </c>
      <c r="G179" s="182" t="s">
        <v>749</v>
      </c>
    </row>
    <row r="180" spans="1:7" ht="22.5" customHeight="1">
      <c r="A180" s="183"/>
      <c r="B180" s="183"/>
      <c r="C180" s="179" t="s">
        <v>573</v>
      </c>
      <c r="D180" s="181" t="s">
        <v>574</v>
      </c>
      <c r="E180" s="182" t="s">
        <v>689</v>
      </c>
      <c r="F180" s="182" t="s">
        <v>317</v>
      </c>
      <c r="G180" s="182" t="s">
        <v>689</v>
      </c>
    </row>
    <row r="181" spans="1:7" ht="22.5" customHeight="1">
      <c r="A181" s="183"/>
      <c r="B181" s="183"/>
      <c r="C181" s="179" t="s">
        <v>584</v>
      </c>
      <c r="D181" s="181" t="s">
        <v>585</v>
      </c>
      <c r="E181" s="182" t="s">
        <v>750</v>
      </c>
      <c r="F181" s="182" t="s">
        <v>317</v>
      </c>
      <c r="G181" s="182" t="s">
        <v>750</v>
      </c>
    </row>
    <row r="182" spans="1:7" ht="22.5" customHeight="1">
      <c r="A182" s="175" t="s">
        <v>61</v>
      </c>
      <c r="B182" s="175"/>
      <c r="C182" s="175"/>
      <c r="D182" s="176" t="s">
        <v>62</v>
      </c>
      <c r="E182" s="177" t="s">
        <v>751</v>
      </c>
      <c r="F182" s="177" t="s">
        <v>317</v>
      </c>
      <c r="G182" s="177" t="s">
        <v>751</v>
      </c>
    </row>
    <row r="183" spans="1:7" ht="22.5">
      <c r="A183" s="178"/>
      <c r="B183" s="179" t="s">
        <v>63</v>
      </c>
      <c r="C183" s="180"/>
      <c r="D183" s="181" t="s">
        <v>752</v>
      </c>
      <c r="E183" s="182" t="s">
        <v>751</v>
      </c>
      <c r="F183" s="182" t="s">
        <v>317</v>
      </c>
      <c r="G183" s="182" t="s">
        <v>751</v>
      </c>
    </row>
    <row r="184" spans="1:7" ht="33.75">
      <c r="A184" s="183"/>
      <c r="B184" s="183"/>
      <c r="C184" s="179" t="s">
        <v>753</v>
      </c>
      <c r="D184" s="181" t="s">
        <v>754</v>
      </c>
      <c r="E184" s="182" t="s">
        <v>751</v>
      </c>
      <c r="F184" s="182" t="s">
        <v>317</v>
      </c>
      <c r="G184" s="182" t="s">
        <v>751</v>
      </c>
    </row>
    <row r="185" spans="1:7" ht="22.5" customHeight="1">
      <c r="A185" s="175" t="s">
        <v>25</v>
      </c>
      <c r="B185" s="175"/>
      <c r="C185" s="175"/>
      <c r="D185" s="176" t="s">
        <v>26</v>
      </c>
      <c r="E185" s="177" t="s">
        <v>755</v>
      </c>
      <c r="F185" s="177" t="s">
        <v>756</v>
      </c>
      <c r="G185" s="177" t="s">
        <v>757</v>
      </c>
    </row>
    <row r="186" spans="1:7" ht="22.5" customHeight="1">
      <c r="A186" s="178"/>
      <c r="B186" s="179" t="s">
        <v>64</v>
      </c>
      <c r="C186" s="180"/>
      <c r="D186" s="181" t="s">
        <v>758</v>
      </c>
      <c r="E186" s="182" t="s">
        <v>755</v>
      </c>
      <c r="F186" s="182" t="s">
        <v>756</v>
      </c>
      <c r="G186" s="182" t="s">
        <v>757</v>
      </c>
    </row>
    <row r="187" spans="1:7" ht="22.5" customHeight="1">
      <c r="A187" s="183"/>
      <c r="B187" s="183"/>
      <c r="C187" s="179" t="s">
        <v>759</v>
      </c>
      <c r="D187" s="181" t="s">
        <v>760</v>
      </c>
      <c r="E187" s="182" t="s">
        <v>761</v>
      </c>
      <c r="F187" s="182" t="s">
        <v>756</v>
      </c>
      <c r="G187" s="182" t="s">
        <v>762</v>
      </c>
    </row>
    <row r="188" spans="1:7" ht="22.5" customHeight="1">
      <c r="A188" s="183"/>
      <c r="B188" s="183"/>
      <c r="C188" s="179" t="s">
        <v>763</v>
      </c>
      <c r="D188" s="181" t="s">
        <v>764</v>
      </c>
      <c r="E188" s="182" t="s">
        <v>765</v>
      </c>
      <c r="F188" s="182" t="s">
        <v>317</v>
      </c>
      <c r="G188" s="182" t="s">
        <v>765</v>
      </c>
    </row>
    <row r="189" spans="1:7" ht="22.5" customHeight="1">
      <c r="A189" s="175" t="s">
        <v>66</v>
      </c>
      <c r="B189" s="175"/>
      <c r="C189" s="175"/>
      <c r="D189" s="176" t="s">
        <v>67</v>
      </c>
      <c r="E189" s="177" t="s">
        <v>766</v>
      </c>
      <c r="F189" s="177" t="s">
        <v>767</v>
      </c>
      <c r="G189" s="177" t="s">
        <v>768</v>
      </c>
    </row>
    <row r="190" spans="1:7" ht="22.5" customHeight="1">
      <c r="A190" s="178"/>
      <c r="B190" s="179" t="s">
        <v>68</v>
      </c>
      <c r="C190" s="180"/>
      <c r="D190" s="181" t="s">
        <v>427</v>
      </c>
      <c r="E190" s="182" t="s">
        <v>769</v>
      </c>
      <c r="F190" s="182" t="s">
        <v>770</v>
      </c>
      <c r="G190" s="182" t="s">
        <v>771</v>
      </c>
    </row>
    <row r="191" spans="1:7" ht="45">
      <c r="A191" s="183"/>
      <c r="B191" s="183"/>
      <c r="C191" s="179" t="s">
        <v>772</v>
      </c>
      <c r="D191" s="181" t="s">
        <v>773</v>
      </c>
      <c r="E191" s="182" t="s">
        <v>774</v>
      </c>
      <c r="F191" s="182" t="s">
        <v>317</v>
      </c>
      <c r="G191" s="182" t="s">
        <v>774</v>
      </c>
    </row>
    <row r="192" spans="1:7" ht="22.5" customHeight="1">
      <c r="A192" s="183"/>
      <c r="B192" s="183"/>
      <c r="C192" s="179" t="s">
        <v>607</v>
      </c>
      <c r="D192" s="181" t="s">
        <v>608</v>
      </c>
      <c r="E192" s="182" t="s">
        <v>775</v>
      </c>
      <c r="F192" s="182" t="s">
        <v>776</v>
      </c>
      <c r="G192" s="182" t="s">
        <v>777</v>
      </c>
    </row>
    <row r="193" spans="1:7" ht="22.5" customHeight="1">
      <c r="A193" s="183"/>
      <c r="B193" s="183"/>
      <c r="C193" s="179" t="s">
        <v>610</v>
      </c>
      <c r="D193" s="181" t="s">
        <v>611</v>
      </c>
      <c r="E193" s="182" t="s">
        <v>778</v>
      </c>
      <c r="F193" s="182" t="s">
        <v>779</v>
      </c>
      <c r="G193" s="182" t="s">
        <v>780</v>
      </c>
    </row>
    <row r="194" spans="1:7" ht="22.5" customHeight="1">
      <c r="A194" s="183"/>
      <c r="B194" s="183"/>
      <c r="C194" s="179" t="s">
        <v>613</v>
      </c>
      <c r="D194" s="181" t="s">
        <v>614</v>
      </c>
      <c r="E194" s="182" t="s">
        <v>781</v>
      </c>
      <c r="F194" s="182" t="s">
        <v>782</v>
      </c>
      <c r="G194" s="182" t="s">
        <v>783</v>
      </c>
    </row>
    <row r="195" spans="1:7" ht="22.5" customHeight="1">
      <c r="A195" s="183"/>
      <c r="B195" s="183"/>
      <c r="C195" s="179" t="s">
        <v>616</v>
      </c>
      <c r="D195" s="181" t="s">
        <v>617</v>
      </c>
      <c r="E195" s="182" t="s">
        <v>784</v>
      </c>
      <c r="F195" s="182" t="s">
        <v>785</v>
      </c>
      <c r="G195" s="182" t="s">
        <v>786</v>
      </c>
    </row>
    <row r="196" spans="1:7" ht="22.5" customHeight="1">
      <c r="A196" s="183"/>
      <c r="B196" s="183"/>
      <c r="C196" s="179" t="s">
        <v>619</v>
      </c>
      <c r="D196" s="181" t="s">
        <v>620</v>
      </c>
      <c r="E196" s="182" t="s">
        <v>787</v>
      </c>
      <c r="F196" s="182" t="s">
        <v>788</v>
      </c>
      <c r="G196" s="182" t="s">
        <v>789</v>
      </c>
    </row>
    <row r="197" spans="1:7" ht="22.5" customHeight="1">
      <c r="A197" s="183"/>
      <c r="B197" s="183"/>
      <c r="C197" s="179" t="s">
        <v>595</v>
      </c>
      <c r="D197" s="181" t="s">
        <v>596</v>
      </c>
      <c r="E197" s="182" t="s">
        <v>790</v>
      </c>
      <c r="F197" s="182" t="s">
        <v>791</v>
      </c>
      <c r="G197" s="182" t="s">
        <v>792</v>
      </c>
    </row>
    <row r="198" spans="1:7" ht="22.5" customHeight="1">
      <c r="A198" s="183"/>
      <c r="B198" s="183"/>
      <c r="C198" s="179" t="s">
        <v>547</v>
      </c>
      <c r="D198" s="181" t="s">
        <v>548</v>
      </c>
      <c r="E198" s="182" t="s">
        <v>793</v>
      </c>
      <c r="F198" s="182" t="s">
        <v>794</v>
      </c>
      <c r="G198" s="182" t="s">
        <v>795</v>
      </c>
    </row>
    <row r="199" spans="1:7" ht="22.5" customHeight="1">
      <c r="A199" s="183"/>
      <c r="B199" s="183"/>
      <c r="C199" s="179" t="s">
        <v>796</v>
      </c>
      <c r="D199" s="181" t="s">
        <v>797</v>
      </c>
      <c r="E199" s="182" t="s">
        <v>798</v>
      </c>
      <c r="F199" s="182" t="s">
        <v>317</v>
      </c>
      <c r="G199" s="182" t="s">
        <v>798</v>
      </c>
    </row>
    <row r="200" spans="1:7" ht="22.5" customHeight="1">
      <c r="A200" s="183"/>
      <c r="B200" s="183"/>
      <c r="C200" s="179" t="s">
        <v>799</v>
      </c>
      <c r="D200" s="181" t="s">
        <v>800</v>
      </c>
      <c r="E200" s="182" t="s">
        <v>801</v>
      </c>
      <c r="F200" s="182" t="s">
        <v>802</v>
      </c>
      <c r="G200" s="182" t="s">
        <v>803</v>
      </c>
    </row>
    <row r="201" spans="1:7" ht="22.5" customHeight="1">
      <c r="A201" s="183"/>
      <c r="B201" s="183"/>
      <c r="C201" s="179" t="s">
        <v>565</v>
      </c>
      <c r="D201" s="181" t="s">
        <v>566</v>
      </c>
      <c r="E201" s="182" t="s">
        <v>804</v>
      </c>
      <c r="F201" s="182" t="s">
        <v>317</v>
      </c>
      <c r="G201" s="182" t="s">
        <v>804</v>
      </c>
    </row>
    <row r="202" spans="1:7" ht="22.5" customHeight="1">
      <c r="A202" s="183"/>
      <c r="B202" s="183"/>
      <c r="C202" s="179" t="s">
        <v>550</v>
      </c>
      <c r="D202" s="181" t="s">
        <v>551</v>
      </c>
      <c r="E202" s="182" t="s">
        <v>805</v>
      </c>
      <c r="F202" s="182" t="s">
        <v>806</v>
      </c>
      <c r="G202" s="182" t="s">
        <v>807</v>
      </c>
    </row>
    <row r="203" spans="1:7" ht="22.5" customHeight="1">
      <c r="A203" s="183"/>
      <c r="B203" s="183"/>
      <c r="C203" s="179" t="s">
        <v>623</v>
      </c>
      <c r="D203" s="181" t="s">
        <v>624</v>
      </c>
      <c r="E203" s="182" t="s">
        <v>664</v>
      </c>
      <c r="F203" s="182" t="s">
        <v>317</v>
      </c>
      <c r="G203" s="182" t="s">
        <v>664</v>
      </c>
    </row>
    <row r="204" spans="1:7" ht="22.5" customHeight="1">
      <c r="A204" s="183"/>
      <c r="B204" s="183"/>
      <c r="C204" s="179" t="s">
        <v>553</v>
      </c>
      <c r="D204" s="181" t="s">
        <v>554</v>
      </c>
      <c r="E204" s="182" t="s">
        <v>808</v>
      </c>
      <c r="F204" s="182" t="s">
        <v>317</v>
      </c>
      <c r="G204" s="182" t="s">
        <v>808</v>
      </c>
    </row>
    <row r="205" spans="1:7" ht="22.5" customHeight="1">
      <c r="A205" s="183"/>
      <c r="B205" s="183"/>
      <c r="C205" s="179" t="s">
        <v>666</v>
      </c>
      <c r="D205" s="181" t="s">
        <v>667</v>
      </c>
      <c r="E205" s="182" t="s">
        <v>809</v>
      </c>
      <c r="F205" s="182" t="s">
        <v>317</v>
      </c>
      <c r="G205" s="182" t="s">
        <v>809</v>
      </c>
    </row>
    <row r="206" spans="1:7" ht="33.75">
      <c r="A206" s="183"/>
      <c r="B206" s="183"/>
      <c r="C206" s="179" t="s">
        <v>669</v>
      </c>
      <c r="D206" s="181" t="s">
        <v>670</v>
      </c>
      <c r="E206" s="182" t="s">
        <v>364</v>
      </c>
      <c r="F206" s="182" t="s">
        <v>317</v>
      </c>
      <c r="G206" s="182" t="s">
        <v>364</v>
      </c>
    </row>
    <row r="207" spans="1:7" ht="33.75">
      <c r="A207" s="183"/>
      <c r="B207" s="183"/>
      <c r="C207" s="179" t="s">
        <v>641</v>
      </c>
      <c r="D207" s="181" t="s">
        <v>642</v>
      </c>
      <c r="E207" s="182" t="s">
        <v>810</v>
      </c>
      <c r="F207" s="182" t="s">
        <v>317</v>
      </c>
      <c r="G207" s="182" t="s">
        <v>810</v>
      </c>
    </row>
    <row r="208" spans="1:7" ht="22.5" customHeight="1">
      <c r="A208" s="183"/>
      <c r="B208" s="183"/>
      <c r="C208" s="179" t="s">
        <v>644</v>
      </c>
      <c r="D208" s="181" t="s">
        <v>645</v>
      </c>
      <c r="E208" s="182" t="s">
        <v>811</v>
      </c>
      <c r="F208" s="182" t="s">
        <v>317</v>
      </c>
      <c r="G208" s="182" t="s">
        <v>811</v>
      </c>
    </row>
    <row r="209" spans="1:7" ht="22.5" customHeight="1">
      <c r="A209" s="183"/>
      <c r="B209" s="183"/>
      <c r="C209" s="179" t="s">
        <v>627</v>
      </c>
      <c r="D209" s="181" t="s">
        <v>628</v>
      </c>
      <c r="E209" s="182" t="s">
        <v>812</v>
      </c>
      <c r="F209" s="182" t="s">
        <v>317</v>
      </c>
      <c r="G209" s="182" t="s">
        <v>812</v>
      </c>
    </row>
    <row r="210" spans="1:7" ht="22.5" customHeight="1">
      <c r="A210" s="183"/>
      <c r="B210" s="183"/>
      <c r="C210" s="179" t="s">
        <v>573</v>
      </c>
      <c r="D210" s="181" t="s">
        <v>574</v>
      </c>
      <c r="E210" s="182" t="s">
        <v>813</v>
      </c>
      <c r="F210" s="182" t="s">
        <v>317</v>
      </c>
      <c r="G210" s="182" t="s">
        <v>813</v>
      </c>
    </row>
    <row r="211" spans="1:7" ht="22.5" customHeight="1">
      <c r="A211" s="183"/>
      <c r="B211" s="183"/>
      <c r="C211" s="179" t="s">
        <v>629</v>
      </c>
      <c r="D211" s="181" t="s">
        <v>630</v>
      </c>
      <c r="E211" s="182" t="s">
        <v>814</v>
      </c>
      <c r="F211" s="182" t="s">
        <v>317</v>
      </c>
      <c r="G211" s="182" t="s">
        <v>814</v>
      </c>
    </row>
    <row r="212" spans="1:7" ht="22.5" customHeight="1">
      <c r="A212" s="183"/>
      <c r="B212" s="183"/>
      <c r="C212" s="179" t="s">
        <v>632</v>
      </c>
      <c r="D212" s="181" t="s">
        <v>633</v>
      </c>
      <c r="E212" s="182" t="s">
        <v>815</v>
      </c>
      <c r="F212" s="182" t="s">
        <v>317</v>
      </c>
      <c r="G212" s="182" t="s">
        <v>815</v>
      </c>
    </row>
    <row r="213" spans="1:7" ht="22.5" customHeight="1">
      <c r="A213" s="183"/>
      <c r="B213" s="183"/>
      <c r="C213" s="179" t="s">
        <v>556</v>
      </c>
      <c r="D213" s="181" t="s">
        <v>557</v>
      </c>
      <c r="E213" s="182" t="s">
        <v>816</v>
      </c>
      <c r="F213" s="182" t="s">
        <v>317</v>
      </c>
      <c r="G213" s="182" t="s">
        <v>816</v>
      </c>
    </row>
    <row r="214" spans="1:7" ht="22.5" customHeight="1">
      <c r="A214" s="178"/>
      <c r="B214" s="179" t="s">
        <v>817</v>
      </c>
      <c r="C214" s="180"/>
      <c r="D214" s="181" t="s">
        <v>818</v>
      </c>
      <c r="E214" s="182" t="s">
        <v>819</v>
      </c>
      <c r="F214" s="182" t="s">
        <v>820</v>
      </c>
      <c r="G214" s="182" t="s">
        <v>821</v>
      </c>
    </row>
    <row r="215" spans="1:7" ht="45">
      <c r="A215" s="183"/>
      <c r="B215" s="183"/>
      <c r="C215" s="179" t="s">
        <v>772</v>
      </c>
      <c r="D215" s="181" t="s">
        <v>773</v>
      </c>
      <c r="E215" s="182" t="s">
        <v>822</v>
      </c>
      <c r="F215" s="182" t="s">
        <v>317</v>
      </c>
      <c r="G215" s="182" t="s">
        <v>822</v>
      </c>
    </row>
    <row r="216" spans="1:7" ht="22.5" customHeight="1">
      <c r="A216" s="183"/>
      <c r="B216" s="183"/>
      <c r="C216" s="179" t="s">
        <v>607</v>
      </c>
      <c r="D216" s="181" t="s">
        <v>608</v>
      </c>
      <c r="E216" s="182" t="s">
        <v>823</v>
      </c>
      <c r="F216" s="182" t="s">
        <v>824</v>
      </c>
      <c r="G216" s="182" t="s">
        <v>825</v>
      </c>
    </row>
    <row r="217" spans="1:7" ht="22.5" customHeight="1">
      <c r="A217" s="183"/>
      <c r="B217" s="183"/>
      <c r="C217" s="179" t="s">
        <v>610</v>
      </c>
      <c r="D217" s="181" t="s">
        <v>611</v>
      </c>
      <c r="E217" s="182" t="s">
        <v>826</v>
      </c>
      <c r="F217" s="182" t="s">
        <v>827</v>
      </c>
      <c r="G217" s="182" t="s">
        <v>828</v>
      </c>
    </row>
    <row r="218" spans="1:7" ht="22.5" customHeight="1">
      <c r="A218" s="183"/>
      <c r="B218" s="183"/>
      <c r="C218" s="179" t="s">
        <v>613</v>
      </c>
      <c r="D218" s="181" t="s">
        <v>614</v>
      </c>
      <c r="E218" s="182" t="s">
        <v>829</v>
      </c>
      <c r="F218" s="182" t="s">
        <v>830</v>
      </c>
      <c r="G218" s="182" t="s">
        <v>831</v>
      </c>
    </row>
    <row r="219" spans="1:7" ht="22.5" customHeight="1">
      <c r="A219" s="183"/>
      <c r="B219" s="183"/>
      <c r="C219" s="179" t="s">
        <v>616</v>
      </c>
      <c r="D219" s="181" t="s">
        <v>617</v>
      </c>
      <c r="E219" s="182" t="s">
        <v>832</v>
      </c>
      <c r="F219" s="182" t="s">
        <v>833</v>
      </c>
      <c r="G219" s="182" t="s">
        <v>834</v>
      </c>
    </row>
    <row r="220" spans="1:7" ht="22.5" customHeight="1">
      <c r="A220" s="183"/>
      <c r="B220" s="183"/>
      <c r="C220" s="179" t="s">
        <v>619</v>
      </c>
      <c r="D220" s="181" t="s">
        <v>620</v>
      </c>
      <c r="E220" s="182" t="s">
        <v>835</v>
      </c>
      <c r="F220" s="182" t="s">
        <v>836</v>
      </c>
      <c r="G220" s="182" t="s">
        <v>837</v>
      </c>
    </row>
    <row r="221" spans="1:7" ht="22.5" customHeight="1">
      <c r="A221" s="183"/>
      <c r="B221" s="183"/>
      <c r="C221" s="179" t="s">
        <v>595</v>
      </c>
      <c r="D221" s="181" t="s">
        <v>596</v>
      </c>
      <c r="E221" s="182" t="s">
        <v>838</v>
      </c>
      <c r="F221" s="182" t="s">
        <v>317</v>
      </c>
      <c r="G221" s="182" t="s">
        <v>838</v>
      </c>
    </row>
    <row r="222" spans="1:7" ht="22.5" customHeight="1">
      <c r="A222" s="183"/>
      <c r="B222" s="183"/>
      <c r="C222" s="179" t="s">
        <v>547</v>
      </c>
      <c r="D222" s="181" t="s">
        <v>548</v>
      </c>
      <c r="E222" s="182" t="s">
        <v>839</v>
      </c>
      <c r="F222" s="182" t="s">
        <v>317</v>
      </c>
      <c r="G222" s="182" t="s">
        <v>839</v>
      </c>
    </row>
    <row r="223" spans="1:7" ht="22.5" customHeight="1">
      <c r="A223" s="183"/>
      <c r="B223" s="183"/>
      <c r="C223" s="179" t="s">
        <v>796</v>
      </c>
      <c r="D223" s="181" t="s">
        <v>797</v>
      </c>
      <c r="E223" s="182" t="s">
        <v>495</v>
      </c>
      <c r="F223" s="182" t="s">
        <v>317</v>
      </c>
      <c r="G223" s="182" t="s">
        <v>495</v>
      </c>
    </row>
    <row r="224" spans="1:7" ht="22.5" customHeight="1">
      <c r="A224" s="183"/>
      <c r="B224" s="183"/>
      <c r="C224" s="179" t="s">
        <v>799</v>
      </c>
      <c r="D224" s="181" t="s">
        <v>800</v>
      </c>
      <c r="E224" s="182" t="s">
        <v>840</v>
      </c>
      <c r="F224" s="182" t="s">
        <v>317</v>
      </c>
      <c r="G224" s="182" t="s">
        <v>840</v>
      </c>
    </row>
    <row r="225" spans="1:7" ht="22.5" customHeight="1">
      <c r="A225" s="183"/>
      <c r="B225" s="183"/>
      <c r="C225" s="179" t="s">
        <v>565</v>
      </c>
      <c r="D225" s="181" t="s">
        <v>566</v>
      </c>
      <c r="E225" s="182" t="s">
        <v>841</v>
      </c>
      <c r="F225" s="182" t="s">
        <v>317</v>
      </c>
      <c r="G225" s="182" t="s">
        <v>841</v>
      </c>
    </row>
    <row r="226" spans="1:7" ht="22.5" customHeight="1">
      <c r="A226" s="183"/>
      <c r="B226" s="183"/>
      <c r="C226" s="179" t="s">
        <v>550</v>
      </c>
      <c r="D226" s="181" t="s">
        <v>551</v>
      </c>
      <c r="E226" s="182" t="s">
        <v>352</v>
      </c>
      <c r="F226" s="182" t="s">
        <v>317</v>
      </c>
      <c r="G226" s="182" t="s">
        <v>352</v>
      </c>
    </row>
    <row r="227" spans="1:7" ht="22.5" customHeight="1">
      <c r="A227" s="183"/>
      <c r="B227" s="183"/>
      <c r="C227" s="179" t="s">
        <v>623</v>
      </c>
      <c r="D227" s="181" t="s">
        <v>624</v>
      </c>
      <c r="E227" s="182" t="s">
        <v>356</v>
      </c>
      <c r="F227" s="182" t="s">
        <v>317</v>
      </c>
      <c r="G227" s="182" t="s">
        <v>356</v>
      </c>
    </row>
    <row r="228" spans="1:7" ht="22.5" customHeight="1">
      <c r="A228" s="183"/>
      <c r="B228" s="183"/>
      <c r="C228" s="179" t="s">
        <v>553</v>
      </c>
      <c r="D228" s="181" t="s">
        <v>554</v>
      </c>
      <c r="E228" s="182" t="s">
        <v>842</v>
      </c>
      <c r="F228" s="182" t="s">
        <v>317</v>
      </c>
      <c r="G228" s="182" t="s">
        <v>842</v>
      </c>
    </row>
    <row r="229" spans="1:7" ht="33.75">
      <c r="A229" s="183"/>
      <c r="B229" s="183"/>
      <c r="C229" s="179" t="s">
        <v>641</v>
      </c>
      <c r="D229" s="181" t="s">
        <v>642</v>
      </c>
      <c r="E229" s="182" t="s">
        <v>843</v>
      </c>
      <c r="F229" s="182" t="s">
        <v>317</v>
      </c>
      <c r="G229" s="182" t="s">
        <v>843</v>
      </c>
    </row>
    <row r="230" spans="1:7" ht="22.5" customHeight="1">
      <c r="A230" s="183"/>
      <c r="B230" s="183"/>
      <c r="C230" s="179" t="s">
        <v>644</v>
      </c>
      <c r="D230" s="181" t="s">
        <v>645</v>
      </c>
      <c r="E230" s="182" t="s">
        <v>364</v>
      </c>
      <c r="F230" s="182" t="s">
        <v>317</v>
      </c>
      <c r="G230" s="182" t="s">
        <v>364</v>
      </c>
    </row>
    <row r="231" spans="1:7" ht="22.5" customHeight="1">
      <c r="A231" s="183"/>
      <c r="B231" s="183"/>
      <c r="C231" s="179" t="s">
        <v>629</v>
      </c>
      <c r="D231" s="181" t="s">
        <v>630</v>
      </c>
      <c r="E231" s="182" t="s">
        <v>844</v>
      </c>
      <c r="F231" s="182" t="s">
        <v>317</v>
      </c>
      <c r="G231" s="182" t="s">
        <v>844</v>
      </c>
    </row>
    <row r="232" spans="1:7" ht="22.5" customHeight="1">
      <c r="A232" s="178"/>
      <c r="B232" s="179" t="s">
        <v>70</v>
      </c>
      <c r="C232" s="180"/>
      <c r="D232" s="181" t="s">
        <v>447</v>
      </c>
      <c r="E232" s="182" t="s">
        <v>845</v>
      </c>
      <c r="F232" s="182" t="s">
        <v>846</v>
      </c>
      <c r="G232" s="182" t="s">
        <v>847</v>
      </c>
    </row>
    <row r="233" spans="1:7" ht="45">
      <c r="A233" s="183"/>
      <c r="B233" s="183"/>
      <c r="C233" s="179" t="s">
        <v>444</v>
      </c>
      <c r="D233" s="181" t="s">
        <v>848</v>
      </c>
      <c r="E233" s="182" t="s">
        <v>849</v>
      </c>
      <c r="F233" s="182" t="s">
        <v>317</v>
      </c>
      <c r="G233" s="182" t="s">
        <v>849</v>
      </c>
    </row>
    <row r="234" spans="1:7" ht="22.5" customHeight="1">
      <c r="A234" s="183"/>
      <c r="B234" s="183"/>
      <c r="C234" s="179" t="s">
        <v>850</v>
      </c>
      <c r="D234" s="181" t="s">
        <v>851</v>
      </c>
      <c r="E234" s="182" t="s">
        <v>852</v>
      </c>
      <c r="F234" s="182" t="s">
        <v>317</v>
      </c>
      <c r="G234" s="182" t="s">
        <v>852</v>
      </c>
    </row>
    <row r="235" spans="1:7" ht="22.5" customHeight="1">
      <c r="A235" s="183"/>
      <c r="B235" s="183"/>
      <c r="C235" s="179" t="s">
        <v>607</v>
      </c>
      <c r="D235" s="181" t="s">
        <v>608</v>
      </c>
      <c r="E235" s="182" t="s">
        <v>853</v>
      </c>
      <c r="F235" s="182" t="s">
        <v>854</v>
      </c>
      <c r="G235" s="182" t="s">
        <v>855</v>
      </c>
    </row>
    <row r="236" spans="1:7" ht="22.5" customHeight="1">
      <c r="A236" s="183"/>
      <c r="B236" s="183"/>
      <c r="C236" s="179" t="s">
        <v>610</v>
      </c>
      <c r="D236" s="181" t="s">
        <v>611</v>
      </c>
      <c r="E236" s="182" t="s">
        <v>856</v>
      </c>
      <c r="F236" s="182" t="s">
        <v>857</v>
      </c>
      <c r="G236" s="182" t="s">
        <v>858</v>
      </c>
    </row>
    <row r="237" spans="1:7" ht="22.5" customHeight="1">
      <c r="A237" s="183"/>
      <c r="B237" s="183"/>
      <c r="C237" s="179" t="s">
        <v>613</v>
      </c>
      <c r="D237" s="181" t="s">
        <v>614</v>
      </c>
      <c r="E237" s="182" t="s">
        <v>859</v>
      </c>
      <c r="F237" s="182" t="s">
        <v>317</v>
      </c>
      <c r="G237" s="182" t="s">
        <v>859</v>
      </c>
    </row>
    <row r="238" spans="1:7" ht="22.5" customHeight="1">
      <c r="A238" s="183"/>
      <c r="B238" s="183"/>
      <c r="C238" s="179" t="s">
        <v>616</v>
      </c>
      <c r="D238" s="181" t="s">
        <v>617</v>
      </c>
      <c r="E238" s="182" t="s">
        <v>860</v>
      </c>
      <c r="F238" s="182" t="s">
        <v>861</v>
      </c>
      <c r="G238" s="182" t="s">
        <v>862</v>
      </c>
    </row>
    <row r="239" spans="1:7" ht="22.5" customHeight="1">
      <c r="A239" s="183"/>
      <c r="B239" s="183"/>
      <c r="C239" s="179" t="s">
        <v>619</v>
      </c>
      <c r="D239" s="181" t="s">
        <v>620</v>
      </c>
      <c r="E239" s="182" t="s">
        <v>863</v>
      </c>
      <c r="F239" s="182" t="s">
        <v>864</v>
      </c>
      <c r="G239" s="182" t="s">
        <v>865</v>
      </c>
    </row>
    <row r="240" spans="1:7" ht="22.5" customHeight="1">
      <c r="A240" s="183"/>
      <c r="B240" s="183"/>
      <c r="C240" s="179" t="s">
        <v>595</v>
      </c>
      <c r="D240" s="181" t="s">
        <v>596</v>
      </c>
      <c r="E240" s="182" t="s">
        <v>866</v>
      </c>
      <c r="F240" s="182" t="s">
        <v>867</v>
      </c>
      <c r="G240" s="182" t="s">
        <v>868</v>
      </c>
    </row>
    <row r="241" spans="1:7" ht="22.5" customHeight="1">
      <c r="A241" s="183"/>
      <c r="B241" s="183"/>
      <c r="C241" s="179" t="s">
        <v>547</v>
      </c>
      <c r="D241" s="181" t="s">
        <v>548</v>
      </c>
      <c r="E241" s="182" t="s">
        <v>869</v>
      </c>
      <c r="F241" s="182" t="s">
        <v>870</v>
      </c>
      <c r="G241" s="182" t="s">
        <v>871</v>
      </c>
    </row>
    <row r="242" spans="1:7" ht="22.5" customHeight="1">
      <c r="A242" s="183"/>
      <c r="B242" s="183"/>
      <c r="C242" s="179" t="s">
        <v>872</v>
      </c>
      <c r="D242" s="181" t="s">
        <v>873</v>
      </c>
      <c r="E242" s="182" t="s">
        <v>874</v>
      </c>
      <c r="F242" s="182" t="s">
        <v>454</v>
      </c>
      <c r="G242" s="182" t="s">
        <v>875</v>
      </c>
    </row>
    <row r="243" spans="1:7" ht="22.5" customHeight="1">
      <c r="A243" s="183"/>
      <c r="B243" s="183"/>
      <c r="C243" s="179" t="s">
        <v>799</v>
      </c>
      <c r="D243" s="181" t="s">
        <v>800</v>
      </c>
      <c r="E243" s="182" t="s">
        <v>876</v>
      </c>
      <c r="F243" s="182" t="s">
        <v>364</v>
      </c>
      <c r="G243" s="182" t="s">
        <v>877</v>
      </c>
    </row>
    <row r="244" spans="1:7" ht="22.5" customHeight="1">
      <c r="A244" s="183"/>
      <c r="B244" s="183"/>
      <c r="C244" s="179" t="s">
        <v>565</v>
      </c>
      <c r="D244" s="181" t="s">
        <v>566</v>
      </c>
      <c r="E244" s="182" t="s">
        <v>878</v>
      </c>
      <c r="F244" s="182" t="s">
        <v>879</v>
      </c>
      <c r="G244" s="182" t="s">
        <v>880</v>
      </c>
    </row>
    <row r="245" spans="1:7" ht="22.5" customHeight="1">
      <c r="A245" s="183"/>
      <c r="B245" s="183"/>
      <c r="C245" s="179" t="s">
        <v>550</v>
      </c>
      <c r="D245" s="181" t="s">
        <v>551</v>
      </c>
      <c r="E245" s="182" t="s">
        <v>881</v>
      </c>
      <c r="F245" s="182" t="s">
        <v>317</v>
      </c>
      <c r="G245" s="182" t="s">
        <v>881</v>
      </c>
    </row>
    <row r="246" spans="1:7" ht="22.5" customHeight="1">
      <c r="A246" s="183"/>
      <c r="B246" s="183"/>
      <c r="C246" s="179" t="s">
        <v>623</v>
      </c>
      <c r="D246" s="181" t="s">
        <v>624</v>
      </c>
      <c r="E246" s="182" t="s">
        <v>882</v>
      </c>
      <c r="F246" s="182" t="s">
        <v>317</v>
      </c>
      <c r="G246" s="182" t="s">
        <v>882</v>
      </c>
    </row>
    <row r="247" spans="1:7" ht="22.5" customHeight="1">
      <c r="A247" s="183"/>
      <c r="B247" s="183"/>
      <c r="C247" s="179" t="s">
        <v>553</v>
      </c>
      <c r="D247" s="181" t="s">
        <v>554</v>
      </c>
      <c r="E247" s="182" t="s">
        <v>883</v>
      </c>
      <c r="F247" s="182" t="s">
        <v>884</v>
      </c>
      <c r="G247" s="182" t="s">
        <v>885</v>
      </c>
    </row>
    <row r="248" spans="1:7" ht="22.5" customHeight="1">
      <c r="A248" s="183"/>
      <c r="B248" s="183"/>
      <c r="C248" s="179" t="s">
        <v>666</v>
      </c>
      <c r="D248" s="181" t="s">
        <v>667</v>
      </c>
      <c r="E248" s="182" t="s">
        <v>886</v>
      </c>
      <c r="F248" s="182" t="s">
        <v>317</v>
      </c>
      <c r="G248" s="182" t="s">
        <v>886</v>
      </c>
    </row>
    <row r="249" spans="1:7" ht="33.75">
      <c r="A249" s="183"/>
      <c r="B249" s="183"/>
      <c r="C249" s="179" t="s">
        <v>669</v>
      </c>
      <c r="D249" s="181" t="s">
        <v>670</v>
      </c>
      <c r="E249" s="182" t="s">
        <v>887</v>
      </c>
      <c r="F249" s="182" t="s">
        <v>888</v>
      </c>
      <c r="G249" s="182" t="s">
        <v>317</v>
      </c>
    </row>
    <row r="250" spans="1:7" ht="33.75">
      <c r="A250" s="183"/>
      <c r="B250" s="183"/>
      <c r="C250" s="179" t="s">
        <v>641</v>
      </c>
      <c r="D250" s="181" t="s">
        <v>642</v>
      </c>
      <c r="E250" s="182" t="s">
        <v>889</v>
      </c>
      <c r="F250" s="182" t="s">
        <v>887</v>
      </c>
      <c r="G250" s="182" t="s">
        <v>890</v>
      </c>
    </row>
    <row r="251" spans="1:7" ht="22.5" customHeight="1">
      <c r="A251" s="183"/>
      <c r="B251" s="183"/>
      <c r="C251" s="179" t="s">
        <v>644</v>
      </c>
      <c r="D251" s="181" t="s">
        <v>645</v>
      </c>
      <c r="E251" s="182" t="s">
        <v>740</v>
      </c>
      <c r="F251" s="182" t="s">
        <v>317</v>
      </c>
      <c r="G251" s="182" t="s">
        <v>740</v>
      </c>
    </row>
    <row r="252" spans="1:7" ht="22.5" customHeight="1">
      <c r="A252" s="183"/>
      <c r="B252" s="183"/>
      <c r="C252" s="179" t="s">
        <v>627</v>
      </c>
      <c r="D252" s="181" t="s">
        <v>628</v>
      </c>
      <c r="E252" s="182" t="s">
        <v>891</v>
      </c>
      <c r="F252" s="182" t="s">
        <v>317</v>
      </c>
      <c r="G252" s="182" t="s">
        <v>891</v>
      </c>
    </row>
    <row r="253" spans="1:7" ht="22.5" customHeight="1">
      <c r="A253" s="183"/>
      <c r="B253" s="183"/>
      <c r="C253" s="179" t="s">
        <v>573</v>
      </c>
      <c r="D253" s="181" t="s">
        <v>574</v>
      </c>
      <c r="E253" s="182" t="s">
        <v>892</v>
      </c>
      <c r="F253" s="182" t="s">
        <v>893</v>
      </c>
      <c r="G253" s="182" t="s">
        <v>894</v>
      </c>
    </row>
    <row r="254" spans="1:7" ht="22.5" customHeight="1">
      <c r="A254" s="183"/>
      <c r="B254" s="183"/>
      <c r="C254" s="179" t="s">
        <v>629</v>
      </c>
      <c r="D254" s="181" t="s">
        <v>630</v>
      </c>
      <c r="E254" s="182" t="s">
        <v>895</v>
      </c>
      <c r="F254" s="182" t="s">
        <v>317</v>
      </c>
      <c r="G254" s="182" t="s">
        <v>895</v>
      </c>
    </row>
    <row r="255" spans="1:7" ht="22.5" customHeight="1">
      <c r="A255" s="183"/>
      <c r="B255" s="183"/>
      <c r="C255" s="179" t="s">
        <v>581</v>
      </c>
      <c r="D255" s="181" t="s">
        <v>582</v>
      </c>
      <c r="E255" s="182" t="s">
        <v>317</v>
      </c>
      <c r="F255" s="182" t="s">
        <v>747</v>
      </c>
      <c r="G255" s="182" t="s">
        <v>747</v>
      </c>
    </row>
    <row r="256" spans="1:7" ht="22.5" customHeight="1">
      <c r="A256" s="183"/>
      <c r="B256" s="183"/>
      <c r="C256" s="179" t="s">
        <v>632</v>
      </c>
      <c r="D256" s="181" t="s">
        <v>633</v>
      </c>
      <c r="E256" s="182" t="s">
        <v>896</v>
      </c>
      <c r="F256" s="182" t="s">
        <v>317</v>
      </c>
      <c r="G256" s="182" t="s">
        <v>896</v>
      </c>
    </row>
    <row r="257" spans="1:7" ht="22.5" customHeight="1">
      <c r="A257" s="183"/>
      <c r="B257" s="183"/>
      <c r="C257" s="179" t="s">
        <v>556</v>
      </c>
      <c r="D257" s="181" t="s">
        <v>557</v>
      </c>
      <c r="E257" s="182" t="s">
        <v>317</v>
      </c>
      <c r="F257" s="182" t="s">
        <v>317</v>
      </c>
      <c r="G257" s="182" t="s">
        <v>317</v>
      </c>
    </row>
    <row r="258" spans="1:7" ht="22.5" customHeight="1">
      <c r="A258" s="183"/>
      <c r="B258" s="183"/>
      <c r="C258" s="179" t="s">
        <v>647</v>
      </c>
      <c r="D258" s="181" t="s">
        <v>648</v>
      </c>
      <c r="E258" s="182" t="s">
        <v>639</v>
      </c>
      <c r="F258" s="182" t="s">
        <v>317</v>
      </c>
      <c r="G258" s="182" t="s">
        <v>639</v>
      </c>
    </row>
    <row r="259" spans="1:7" ht="22.5" customHeight="1">
      <c r="A259" s="178"/>
      <c r="B259" s="179" t="s">
        <v>460</v>
      </c>
      <c r="C259" s="180"/>
      <c r="D259" s="181" t="s">
        <v>461</v>
      </c>
      <c r="E259" s="182" t="s">
        <v>897</v>
      </c>
      <c r="F259" s="182" t="s">
        <v>898</v>
      </c>
      <c r="G259" s="182" t="s">
        <v>899</v>
      </c>
    </row>
    <row r="260" spans="1:7" ht="45">
      <c r="A260" s="183"/>
      <c r="B260" s="183"/>
      <c r="C260" s="179" t="s">
        <v>772</v>
      </c>
      <c r="D260" s="181" t="s">
        <v>773</v>
      </c>
      <c r="E260" s="182" t="s">
        <v>900</v>
      </c>
      <c r="F260" s="182" t="s">
        <v>317</v>
      </c>
      <c r="G260" s="182" t="s">
        <v>900</v>
      </c>
    </row>
    <row r="261" spans="1:7" ht="22.5" customHeight="1">
      <c r="A261" s="183"/>
      <c r="B261" s="183"/>
      <c r="C261" s="179" t="s">
        <v>607</v>
      </c>
      <c r="D261" s="181" t="s">
        <v>608</v>
      </c>
      <c r="E261" s="182" t="s">
        <v>901</v>
      </c>
      <c r="F261" s="182" t="s">
        <v>902</v>
      </c>
      <c r="G261" s="182" t="s">
        <v>523</v>
      </c>
    </row>
    <row r="262" spans="1:7" ht="22.5" customHeight="1">
      <c r="A262" s="183"/>
      <c r="B262" s="183"/>
      <c r="C262" s="179" t="s">
        <v>610</v>
      </c>
      <c r="D262" s="181" t="s">
        <v>611</v>
      </c>
      <c r="E262" s="182" t="s">
        <v>903</v>
      </c>
      <c r="F262" s="182" t="s">
        <v>904</v>
      </c>
      <c r="G262" s="182" t="s">
        <v>905</v>
      </c>
    </row>
    <row r="263" spans="1:7" ht="22.5" customHeight="1">
      <c r="A263" s="183"/>
      <c r="B263" s="183"/>
      <c r="C263" s="179" t="s">
        <v>613</v>
      </c>
      <c r="D263" s="181" t="s">
        <v>614</v>
      </c>
      <c r="E263" s="182" t="s">
        <v>906</v>
      </c>
      <c r="F263" s="182" t="s">
        <v>907</v>
      </c>
      <c r="G263" s="182" t="s">
        <v>908</v>
      </c>
    </row>
    <row r="264" spans="1:7" ht="22.5" customHeight="1">
      <c r="A264" s="183"/>
      <c r="B264" s="183"/>
      <c r="C264" s="179" t="s">
        <v>616</v>
      </c>
      <c r="D264" s="181" t="s">
        <v>617</v>
      </c>
      <c r="E264" s="182" t="s">
        <v>909</v>
      </c>
      <c r="F264" s="182" t="s">
        <v>910</v>
      </c>
      <c r="G264" s="182" t="s">
        <v>911</v>
      </c>
    </row>
    <row r="265" spans="1:7" ht="22.5" customHeight="1">
      <c r="A265" s="183"/>
      <c r="B265" s="183"/>
      <c r="C265" s="179" t="s">
        <v>619</v>
      </c>
      <c r="D265" s="181" t="s">
        <v>620</v>
      </c>
      <c r="E265" s="182" t="s">
        <v>912</v>
      </c>
      <c r="F265" s="182" t="s">
        <v>913</v>
      </c>
      <c r="G265" s="182" t="s">
        <v>914</v>
      </c>
    </row>
    <row r="266" spans="1:7" ht="22.5" customHeight="1">
      <c r="A266" s="183"/>
      <c r="B266" s="183"/>
      <c r="C266" s="179" t="s">
        <v>595</v>
      </c>
      <c r="D266" s="181" t="s">
        <v>596</v>
      </c>
      <c r="E266" s="182" t="s">
        <v>915</v>
      </c>
      <c r="F266" s="182" t="s">
        <v>317</v>
      </c>
      <c r="G266" s="182" t="s">
        <v>915</v>
      </c>
    </row>
    <row r="267" spans="1:7" ht="22.5" customHeight="1">
      <c r="A267" s="183"/>
      <c r="B267" s="183"/>
      <c r="C267" s="179" t="s">
        <v>547</v>
      </c>
      <c r="D267" s="181" t="s">
        <v>548</v>
      </c>
      <c r="E267" s="182" t="s">
        <v>916</v>
      </c>
      <c r="F267" s="182" t="s">
        <v>317</v>
      </c>
      <c r="G267" s="182" t="s">
        <v>916</v>
      </c>
    </row>
    <row r="268" spans="1:7" ht="22.5" customHeight="1">
      <c r="A268" s="183"/>
      <c r="B268" s="183"/>
      <c r="C268" s="179" t="s">
        <v>796</v>
      </c>
      <c r="D268" s="181" t="s">
        <v>797</v>
      </c>
      <c r="E268" s="182" t="s">
        <v>896</v>
      </c>
      <c r="F268" s="182" t="s">
        <v>317</v>
      </c>
      <c r="G268" s="182" t="s">
        <v>896</v>
      </c>
    </row>
    <row r="269" spans="1:7" ht="22.5" customHeight="1">
      <c r="A269" s="183"/>
      <c r="B269" s="183"/>
      <c r="C269" s="179" t="s">
        <v>799</v>
      </c>
      <c r="D269" s="181" t="s">
        <v>800</v>
      </c>
      <c r="E269" s="182" t="s">
        <v>917</v>
      </c>
      <c r="F269" s="182" t="s">
        <v>317</v>
      </c>
      <c r="G269" s="182" t="s">
        <v>917</v>
      </c>
    </row>
    <row r="270" spans="1:7" ht="22.5" customHeight="1">
      <c r="A270" s="183"/>
      <c r="B270" s="183"/>
      <c r="C270" s="179" t="s">
        <v>565</v>
      </c>
      <c r="D270" s="181" t="s">
        <v>566</v>
      </c>
      <c r="E270" s="182" t="s">
        <v>918</v>
      </c>
      <c r="F270" s="182" t="s">
        <v>317</v>
      </c>
      <c r="G270" s="182" t="s">
        <v>918</v>
      </c>
    </row>
    <row r="271" spans="1:7" ht="22.5" customHeight="1">
      <c r="A271" s="183"/>
      <c r="B271" s="183"/>
      <c r="C271" s="179" t="s">
        <v>550</v>
      </c>
      <c r="D271" s="181" t="s">
        <v>551</v>
      </c>
      <c r="E271" s="182" t="s">
        <v>919</v>
      </c>
      <c r="F271" s="182" t="s">
        <v>317</v>
      </c>
      <c r="G271" s="182" t="s">
        <v>919</v>
      </c>
    </row>
    <row r="272" spans="1:7" ht="22.5" customHeight="1">
      <c r="A272" s="183"/>
      <c r="B272" s="183"/>
      <c r="C272" s="179" t="s">
        <v>623</v>
      </c>
      <c r="D272" s="181" t="s">
        <v>624</v>
      </c>
      <c r="E272" s="182" t="s">
        <v>920</v>
      </c>
      <c r="F272" s="182" t="s">
        <v>317</v>
      </c>
      <c r="G272" s="182" t="s">
        <v>920</v>
      </c>
    </row>
    <row r="273" spans="1:7" ht="22.5" customHeight="1">
      <c r="A273" s="183"/>
      <c r="B273" s="183"/>
      <c r="C273" s="179" t="s">
        <v>553</v>
      </c>
      <c r="D273" s="181" t="s">
        <v>554</v>
      </c>
      <c r="E273" s="182" t="s">
        <v>516</v>
      </c>
      <c r="F273" s="182" t="s">
        <v>317</v>
      </c>
      <c r="G273" s="182" t="s">
        <v>516</v>
      </c>
    </row>
    <row r="274" spans="1:7" ht="22.5" customHeight="1">
      <c r="A274" s="183"/>
      <c r="B274" s="183"/>
      <c r="C274" s="179" t="s">
        <v>666</v>
      </c>
      <c r="D274" s="181" t="s">
        <v>667</v>
      </c>
      <c r="E274" s="182" t="s">
        <v>921</v>
      </c>
      <c r="F274" s="182" t="s">
        <v>317</v>
      </c>
      <c r="G274" s="182" t="s">
        <v>921</v>
      </c>
    </row>
    <row r="275" spans="1:7" ht="33.75">
      <c r="A275" s="183"/>
      <c r="B275" s="183"/>
      <c r="C275" s="179" t="s">
        <v>641</v>
      </c>
      <c r="D275" s="181" t="s">
        <v>642</v>
      </c>
      <c r="E275" s="182" t="s">
        <v>922</v>
      </c>
      <c r="F275" s="182" t="s">
        <v>317</v>
      </c>
      <c r="G275" s="182" t="s">
        <v>922</v>
      </c>
    </row>
    <row r="276" spans="1:7" ht="22.5" customHeight="1">
      <c r="A276" s="183"/>
      <c r="B276" s="183"/>
      <c r="C276" s="179" t="s">
        <v>644</v>
      </c>
      <c r="D276" s="181" t="s">
        <v>645</v>
      </c>
      <c r="E276" s="182" t="s">
        <v>689</v>
      </c>
      <c r="F276" s="182" t="s">
        <v>317</v>
      </c>
      <c r="G276" s="182" t="s">
        <v>689</v>
      </c>
    </row>
    <row r="277" spans="1:7" ht="22.5" customHeight="1">
      <c r="A277" s="183"/>
      <c r="B277" s="183"/>
      <c r="C277" s="179" t="s">
        <v>627</v>
      </c>
      <c r="D277" s="181" t="s">
        <v>628</v>
      </c>
      <c r="E277" s="182" t="s">
        <v>923</v>
      </c>
      <c r="F277" s="182" t="s">
        <v>317</v>
      </c>
      <c r="G277" s="182" t="s">
        <v>923</v>
      </c>
    </row>
    <row r="278" spans="1:7" ht="22.5" customHeight="1">
      <c r="A278" s="183"/>
      <c r="B278" s="183"/>
      <c r="C278" s="179" t="s">
        <v>573</v>
      </c>
      <c r="D278" s="181" t="s">
        <v>574</v>
      </c>
      <c r="E278" s="182" t="s">
        <v>924</v>
      </c>
      <c r="F278" s="182" t="s">
        <v>317</v>
      </c>
      <c r="G278" s="182" t="s">
        <v>924</v>
      </c>
    </row>
    <row r="279" spans="1:7" ht="22.5" customHeight="1">
      <c r="A279" s="183"/>
      <c r="B279" s="183"/>
      <c r="C279" s="179" t="s">
        <v>629</v>
      </c>
      <c r="D279" s="181" t="s">
        <v>630</v>
      </c>
      <c r="E279" s="182" t="s">
        <v>925</v>
      </c>
      <c r="F279" s="182" t="s">
        <v>317</v>
      </c>
      <c r="G279" s="182" t="s">
        <v>925</v>
      </c>
    </row>
    <row r="280" spans="1:7" ht="22.5" customHeight="1">
      <c r="A280" s="183"/>
      <c r="B280" s="183"/>
      <c r="C280" s="179" t="s">
        <v>632</v>
      </c>
      <c r="D280" s="181" t="s">
        <v>633</v>
      </c>
      <c r="E280" s="182" t="s">
        <v>736</v>
      </c>
      <c r="F280" s="182" t="s">
        <v>317</v>
      </c>
      <c r="G280" s="182" t="s">
        <v>736</v>
      </c>
    </row>
    <row r="281" spans="1:7" ht="22.5" customHeight="1">
      <c r="A281" s="183"/>
      <c r="B281" s="183"/>
      <c r="C281" s="179" t="s">
        <v>556</v>
      </c>
      <c r="D281" s="181" t="s">
        <v>557</v>
      </c>
      <c r="E281" s="182" t="s">
        <v>926</v>
      </c>
      <c r="F281" s="182" t="s">
        <v>317</v>
      </c>
      <c r="G281" s="182" t="s">
        <v>926</v>
      </c>
    </row>
    <row r="282" spans="1:7" ht="22.5" customHeight="1">
      <c r="A282" s="178"/>
      <c r="B282" s="179" t="s">
        <v>71</v>
      </c>
      <c r="C282" s="180"/>
      <c r="D282" s="181" t="s">
        <v>927</v>
      </c>
      <c r="E282" s="182" t="s">
        <v>928</v>
      </c>
      <c r="F282" s="182" t="s">
        <v>929</v>
      </c>
      <c r="G282" s="182" t="s">
        <v>930</v>
      </c>
    </row>
    <row r="283" spans="1:7" ht="22.5" customHeight="1">
      <c r="A283" s="183"/>
      <c r="B283" s="183"/>
      <c r="C283" s="179" t="s">
        <v>616</v>
      </c>
      <c r="D283" s="181" t="s">
        <v>617</v>
      </c>
      <c r="E283" s="182" t="s">
        <v>931</v>
      </c>
      <c r="F283" s="182" t="s">
        <v>932</v>
      </c>
      <c r="G283" s="182" t="s">
        <v>933</v>
      </c>
    </row>
    <row r="284" spans="1:7" ht="22.5" customHeight="1">
      <c r="A284" s="183"/>
      <c r="B284" s="183"/>
      <c r="C284" s="179" t="s">
        <v>619</v>
      </c>
      <c r="D284" s="181" t="s">
        <v>620</v>
      </c>
      <c r="E284" s="182" t="s">
        <v>934</v>
      </c>
      <c r="F284" s="182" t="s">
        <v>935</v>
      </c>
      <c r="G284" s="182" t="s">
        <v>936</v>
      </c>
    </row>
    <row r="285" spans="1:7" ht="22.5" customHeight="1">
      <c r="A285" s="183"/>
      <c r="B285" s="183"/>
      <c r="C285" s="179" t="s">
        <v>595</v>
      </c>
      <c r="D285" s="181" t="s">
        <v>596</v>
      </c>
      <c r="E285" s="182" t="s">
        <v>937</v>
      </c>
      <c r="F285" s="182" t="s">
        <v>421</v>
      </c>
      <c r="G285" s="182" t="s">
        <v>938</v>
      </c>
    </row>
    <row r="286" spans="1:7" ht="22.5" customHeight="1">
      <c r="A286" s="183"/>
      <c r="B286" s="183"/>
      <c r="C286" s="179" t="s">
        <v>547</v>
      </c>
      <c r="D286" s="181" t="s">
        <v>548</v>
      </c>
      <c r="E286" s="182" t="s">
        <v>362</v>
      </c>
      <c r="F286" s="182" t="s">
        <v>376</v>
      </c>
      <c r="G286" s="182" t="s">
        <v>939</v>
      </c>
    </row>
    <row r="287" spans="1:7" ht="22.5" customHeight="1">
      <c r="A287" s="183"/>
      <c r="B287" s="183"/>
      <c r="C287" s="179" t="s">
        <v>553</v>
      </c>
      <c r="D287" s="181" t="s">
        <v>554</v>
      </c>
      <c r="E287" s="182" t="s">
        <v>940</v>
      </c>
      <c r="F287" s="182" t="s">
        <v>941</v>
      </c>
      <c r="G287" s="182" t="s">
        <v>942</v>
      </c>
    </row>
    <row r="288" spans="1:7" ht="22.5" customHeight="1">
      <c r="A288" s="183"/>
      <c r="B288" s="183"/>
      <c r="C288" s="179" t="s">
        <v>573</v>
      </c>
      <c r="D288" s="181" t="s">
        <v>574</v>
      </c>
      <c r="E288" s="182" t="s">
        <v>923</v>
      </c>
      <c r="F288" s="182" t="s">
        <v>943</v>
      </c>
      <c r="G288" s="182" t="s">
        <v>944</v>
      </c>
    </row>
    <row r="289" spans="1:7" ht="22.5" customHeight="1">
      <c r="A289" s="178"/>
      <c r="B289" s="179" t="s">
        <v>945</v>
      </c>
      <c r="C289" s="180"/>
      <c r="D289" s="181" t="s">
        <v>946</v>
      </c>
      <c r="E289" s="182" t="s">
        <v>947</v>
      </c>
      <c r="F289" s="182" t="s">
        <v>317</v>
      </c>
      <c r="G289" s="182" t="s">
        <v>947</v>
      </c>
    </row>
    <row r="290" spans="1:7" ht="22.5" customHeight="1">
      <c r="A290" s="183"/>
      <c r="B290" s="183"/>
      <c r="C290" s="179" t="s">
        <v>547</v>
      </c>
      <c r="D290" s="181" t="s">
        <v>548</v>
      </c>
      <c r="E290" s="182" t="s">
        <v>625</v>
      </c>
      <c r="F290" s="182" t="s">
        <v>317</v>
      </c>
      <c r="G290" s="182" t="s">
        <v>625</v>
      </c>
    </row>
    <row r="291" spans="1:7" ht="22.5" customHeight="1">
      <c r="A291" s="183"/>
      <c r="B291" s="183"/>
      <c r="C291" s="179" t="s">
        <v>553</v>
      </c>
      <c r="D291" s="181" t="s">
        <v>554</v>
      </c>
      <c r="E291" s="182" t="s">
        <v>948</v>
      </c>
      <c r="F291" s="182" t="s">
        <v>949</v>
      </c>
      <c r="G291" s="182" t="s">
        <v>950</v>
      </c>
    </row>
    <row r="292" spans="1:7" ht="22.5" customHeight="1">
      <c r="A292" s="183"/>
      <c r="B292" s="183"/>
      <c r="C292" s="179" t="s">
        <v>627</v>
      </c>
      <c r="D292" s="181" t="s">
        <v>628</v>
      </c>
      <c r="E292" s="182" t="s">
        <v>951</v>
      </c>
      <c r="F292" s="182" t="s">
        <v>317</v>
      </c>
      <c r="G292" s="182" t="s">
        <v>951</v>
      </c>
    </row>
    <row r="293" spans="1:7" ht="22.5" customHeight="1">
      <c r="A293" s="183"/>
      <c r="B293" s="183"/>
      <c r="C293" s="179" t="s">
        <v>632</v>
      </c>
      <c r="D293" s="181" t="s">
        <v>633</v>
      </c>
      <c r="E293" s="182" t="s">
        <v>952</v>
      </c>
      <c r="F293" s="182" t="s">
        <v>953</v>
      </c>
      <c r="G293" s="182" t="s">
        <v>954</v>
      </c>
    </row>
    <row r="294" spans="1:7" ht="22.5" customHeight="1">
      <c r="A294" s="178"/>
      <c r="B294" s="179" t="s">
        <v>465</v>
      </c>
      <c r="C294" s="180"/>
      <c r="D294" s="181" t="s">
        <v>466</v>
      </c>
      <c r="E294" s="182" t="s">
        <v>955</v>
      </c>
      <c r="F294" s="182" t="s">
        <v>956</v>
      </c>
      <c r="G294" s="182" t="s">
        <v>957</v>
      </c>
    </row>
    <row r="295" spans="1:7" ht="22.5" customHeight="1">
      <c r="A295" s="183"/>
      <c r="B295" s="183"/>
      <c r="C295" s="179" t="s">
        <v>607</v>
      </c>
      <c r="D295" s="181" t="s">
        <v>608</v>
      </c>
      <c r="E295" s="182" t="s">
        <v>958</v>
      </c>
      <c r="F295" s="182" t="s">
        <v>317</v>
      </c>
      <c r="G295" s="182" t="s">
        <v>958</v>
      </c>
    </row>
    <row r="296" spans="1:7" ht="22.5" customHeight="1">
      <c r="A296" s="183"/>
      <c r="B296" s="183"/>
      <c r="C296" s="179" t="s">
        <v>610</v>
      </c>
      <c r="D296" s="181" t="s">
        <v>611</v>
      </c>
      <c r="E296" s="182" t="s">
        <v>959</v>
      </c>
      <c r="F296" s="182" t="s">
        <v>960</v>
      </c>
      <c r="G296" s="182" t="s">
        <v>961</v>
      </c>
    </row>
    <row r="297" spans="1:7" ht="22.5" customHeight="1">
      <c r="A297" s="183"/>
      <c r="B297" s="183"/>
      <c r="C297" s="179" t="s">
        <v>613</v>
      </c>
      <c r="D297" s="181" t="s">
        <v>614</v>
      </c>
      <c r="E297" s="182" t="s">
        <v>962</v>
      </c>
      <c r="F297" s="182" t="s">
        <v>963</v>
      </c>
      <c r="G297" s="182" t="s">
        <v>964</v>
      </c>
    </row>
    <row r="298" spans="1:7" ht="22.5" customHeight="1">
      <c r="A298" s="183"/>
      <c r="B298" s="183"/>
      <c r="C298" s="179" t="s">
        <v>616</v>
      </c>
      <c r="D298" s="181" t="s">
        <v>617</v>
      </c>
      <c r="E298" s="182" t="s">
        <v>965</v>
      </c>
      <c r="F298" s="182" t="s">
        <v>317</v>
      </c>
      <c r="G298" s="182" t="s">
        <v>965</v>
      </c>
    </row>
    <row r="299" spans="1:7" ht="22.5" customHeight="1">
      <c r="A299" s="183"/>
      <c r="B299" s="183"/>
      <c r="C299" s="179" t="s">
        <v>619</v>
      </c>
      <c r="D299" s="181" t="s">
        <v>620</v>
      </c>
      <c r="E299" s="182" t="s">
        <v>966</v>
      </c>
      <c r="F299" s="182" t="s">
        <v>967</v>
      </c>
      <c r="G299" s="182" t="s">
        <v>968</v>
      </c>
    </row>
    <row r="300" spans="1:7" ht="22.5" customHeight="1">
      <c r="A300" s="183"/>
      <c r="B300" s="183"/>
      <c r="C300" s="179" t="s">
        <v>595</v>
      </c>
      <c r="D300" s="181" t="s">
        <v>596</v>
      </c>
      <c r="E300" s="182" t="s">
        <v>317</v>
      </c>
      <c r="F300" s="182" t="s">
        <v>969</v>
      </c>
      <c r="G300" s="182" t="s">
        <v>969</v>
      </c>
    </row>
    <row r="301" spans="1:7" ht="22.5" customHeight="1">
      <c r="A301" s="183"/>
      <c r="B301" s="183"/>
      <c r="C301" s="179" t="s">
        <v>547</v>
      </c>
      <c r="D301" s="181" t="s">
        <v>548</v>
      </c>
      <c r="E301" s="182" t="s">
        <v>970</v>
      </c>
      <c r="F301" s="182" t="s">
        <v>317</v>
      </c>
      <c r="G301" s="182" t="s">
        <v>970</v>
      </c>
    </row>
    <row r="302" spans="1:7" ht="22.5" customHeight="1">
      <c r="A302" s="183"/>
      <c r="B302" s="183"/>
      <c r="C302" s="179" t="s">
        <v>872</v>
      </c>
      <c r="D302" s="181" t="s">
        <v>873</v>
      </c>
      <c r="E302" s="182" t="s">
        <v>971</v>
      </c>
      <c r="F302" s="182" t="s">
        <v>317</v>
      </c>
      <c r="G302" s="182" t="s">
        <v>971</v>
      </c>
    </row>
    <row r="303" spans="1:7" ht="22.5" customHeight="1">
      <c r="A303" s="183"/>
      <c r="B303" s="183"/>
      <c r="C303" s="179" t="s">
        <v>796</v>
      </c>
      <c r="D303" s="181" t="s">
        <v>797</v>
      </c>
      <c r="E303" s="182" t="s">
        <v>356</v>
      </c>
      <c r="F303" s="182" t="s">
        <v>317</v>
      </c>
      <c r="G303" s="182" t="s">
        <v>356</v>
      </c>
    </row>
    <row r="304" spans="1:7" ht="22.5" customHeight="1">
      <c r="A304" s="183"/>
      <c r="B304" s="183"/>
      <c r="C304" s="179" t="s">
        <v>550</v>
      </c>
      <c r="D304" s="181" t="s">
        <v>551</v>
      </c>
      <c r="E304" s="182" t="s">
        <v>437</v>
      </c>
      <c r="F304" s="182" t="s">
        <v>317</v>
      </c>
      <c r="G304" s="182" t="s">
        <v>437</v>
      </c>
    </row>
    <row r="305" spans="1:7" ht="22.5" customHeight="1">
      <c r="A305" s="183"/>
      <c r="B305" s="183"/>
      <c r="C305" s="179" t="s">
        <v>623</v>
      </c>
      <c r="D305" s="181" t="s">
        <v>624</v>
      </c>
      <c r="E305" s="182" t="s">
        <v>972</v>
      </c>
      <c r="F305" s="182" t="s">
        <v>317</v>
      </c>
      <c r="G305" s="182" t="s">
        <v>972</v>
      </c>
    </row>
    <row r="306" spans="1:7" ht="22.5" customHeight="1">
      <c r="A306" s="183"/>
      <c r="B306" s="183"/>
      <c r="C306" s="179" t="s">
        <v>553</v>
      </c>
      <c r="D306" s="181" t="s">
        <v>554</v>
      </c>
      <c r="E306" s="182" t="s">
        <v>973</v>
      </c>
      <c r="F306" s="182" t="s">
        <v>317</v>
      </c>
      <c r="G306" s="182" t="s">
        <v>973</v>
      </c>
    </row>
    <row r="307" spans="1:7" ht="22.5" customHeight="1">
      <c r="A307" s="183"/>
      <c r="B307" s="183"/>
      <c r="C307" s="179" t="s">
        <v>629</v>
      </c>
      <c r="D307" s="181" t="s">
        <v>630</v>
      </c>
      <c r="E307" s="182" t="s">
        <v>974</v>
      </c>
      <c r="F307" s="182" t="s">
        <v>317</v>
      </c>
      <c r="G307" s="182" t="s">
        <v>974</v>
      </c>
    </row>
    <row r="308" spans="1:7" ht="22.5" customHeight="1">
      <c r="A308" s="178"/>
      <c r="B308" s="179" t="s">
        <v>975</v>
      </c>
      <c r="C308" s="180"/>
      <c r="D308" s="181" t="s">
        <v>318</v>
      </c>
      <c r="E308" s="182" t="s">
        <v>976</v>
      </c>
      <c r="F308" s="182" t="s">
        <v>317</v>
      </c>
      <c r="G308" s="182" t="s">
        <v>976</v>
      </c>
    </row>
    <row r="309" spans="1:7" ht="22.5" customHeight="1">
      <c r="A309" s="183"/>
      <c r="B309" s="183"/>
      <c r="C309" s="179" t="s">
        <v>595</v>
      </c>
      <c r="D309" s="181" t="s">
        <v>596</v>
      </c>
      <c r="E309" s="182" t="s">
        <v>936</v>
      </c>
      <c r="F309" s="182" t="s">
        <v>317</v>
      </c>
      <c r="G309" s="182" t="s">
        <v>936</v>
      </c>
    </row>
    <row r="310" spans="1:7" ht="22.5" customHeight="1">
      <c r="A310" s="183"/>
      <c r="B310" s="183"/>
      <c r="C310" s="179" t="s">
        <v>547</v>
      </c>
      <c r="D310" s="181" t="s">
        <v>548</v>
      </c>
      <c r="E310" s="182" t="s">
        <v>977</v>
      </c>
      <c r="F310" s="182" t="s">
        <v>317</v>
      </c>
      <c r="G310" s="182" t="s">
        <v>977</v>
      </c>
    </row>
    <row r="311" spans="1:7" ht="22.5" customHeight="1">
      <c r="A311" s="183"/>
      <c r="B311" s="183"/>
      <c r="C311" s="179" t="s">
        <v>573</v>
      </c>
      <c r="D311" s="181" t="s">
        <v>574</v>
      </c>
      <c r="E311" s="182" t="s">
        <v>896</v>
      </c>
      <c r="F311" s="182" t="s">
        <v>317</v>
      </c>
      <c r="G311" s="182" t="s">
        <v>896</v>
      </c>
    </row>
    <row r="312" spans="1:7" ht="22.5" customHeight="1">
      <c r="A312" s="183"/>
      <c r="B312" s="183"/>
      <c r="C312" s="179" t="s">
        <v>629</v>
      </c>
      <c r="D312" s="181" t="s">
        <v>630</v>
      </c>
      <c r="E312" s="182" t="s">
        <v>978</v>
      </c>
      <c r="F312" s="182" t="s">
        <v>317</v>
      </c>
      <c r="G312" s="182" t="s">
        <v>978</v>
      </c>
    </row>
    <row r="313" spans="1:7" ht="22.5" customHeight="1">
      <c r="A313" s="175" t="s">
        <v>72</v>
      </c>
      <c r="B313" s="175"/>
      <c r="C313" s="175"/>
      <c r="D313" s="176" t="s">
        <v>30</v>
      </c>
      <c r="E313" s="177" t="s">
        <v>979</v>
      </c>
      <c r="F313" s="177" t="s">
        <v>317</v>
      </c>
      <c r="G313" s="177" t="s">
        <v>979</v>
      </c>
    </row>
    <row r="314" spans="1:7" ht="22.5" customHeight="1">
      <c r="A314" s="178"/>
      <c r="B314" s="179" t="s">
        <v>980</v>
      </c>
      <c r="C314" s="180"/>
      <c r="D314" s="181" t="s">
        <v>981</v>
      </c>
      <c r="E314" s="182" t="s">
        <v>982</v>
      </c>
      <c r="F314" s="182" t="s">
        <v>317</v>
      </c>
      <c r="G314" s="182" t="s">
        <v>982</v>
      </c>
    </row>
    <row r="315" spans="1:7" ht="22.5" customHeight="1">
      <c r="A315" s="183"/>
      <c r="B315" s="183"/>
      <c r="C315" s="179" t="s">
        <v>595</v>
      </c>
      <c r="D315" s="181" t="s">
        <v>596</v>
      </c>
      <c r="E315" s="182" t="s">
        <v>896</v>
      </c>
      <c r="F315" s="182" t="s">
        <v>317</v>
      </c>
      <c r="G315" s="182" t="s">
        <v>896</v>
      </c>
    </row>
    <row r="316" spans="1:7" ht="22.5" customHeight="1">
      <c r="A316" s="183"/>
      <c r="B316" s="183"/>
      <c r="C316" s="179" t="s">
        <v>547</v>
      </c>
      <c r="D316" s="181" t="s">
        <v>548</v>
      </c>
      <c r="E316" s="182" t="s">
        <v>922</v>
      </c>
      <c r="F316" s="182" t="s">
        <v>317</v>
      </c>
      <c r="G316" s="182" t="s">
        <v>922</v>
      </c>
    </row>
    <row r="317" spans="1:7" ht="22.5" customHeight="1">
      <c r="A317" s="183"/>
      <c r="B317" s="183"/>
      <c r="C317" s="179" t="s">
        <v>872</v>
      </c>
      <c r="D317" s="181" t="s">
        <v>873</v>
      </c>
      <c r="E317" s="182" t="s">
        <v>364</v>
      </c>
      <c r="F317" s="182" t="s">
        <v>317</v>
      </c>
      <c r="G317" s="182" t="s">
        <v>364</v>
      </c>
    </row>
    <row r="318" spans="1:7" ht="22.5" customHeight="1">
      <c r="A318" s="183"/>
      <c r="B318" s="183"/>
      <c r="C318" s="179" t="s">
        <v>553</v>
      </c>
      <c r="D318" s="181" t="s">
        <v>554</v>
      </c>
      <c r="E318" s="182" t="s">
        <v>983</v>
      </c>
      <c r="F318" s="182" t="s">
        <v>317</v>
      </c>
      <c r="G318" s="182" t="s">
        <v>983</v>
      </c>
    </row>
    <row r="319" spans="1:7" ht="22.5" customHeight="1">
      <c r="A319" s="178"/>
      <c r="B319" s="179" t="s">
        <v>73</v>
      </c>
      <c r="C319" s="180"/>
      <c r="D319" s="181" t="s">
        <v>984</v>
      </c>
      <c r="E319" s="182" t="s">
        <v>985</v>
      </c>
      <c r="F319" s="182" t="s">
        <v>317</v>
      </c>
      <c r="G319" s="182" t="s">
        <v>985</v>
      </c>
    </row>
    <row r="320" spans="1:7" ht="22.5" customHeight="1">
      <c r="A320" s="183"/>
      <c r="B320" s="183"/>
      <c r="C320" s="179" t="s">
        <v>616</v>
      </c>
      <c r="D320" s="181" t="s">
        <v>617</v>
      </c>
      <c r="E320" s="182" t="s">
        <v>986</v>
      </c>
      <c r="F320" s="182" t="s">
        <v>317</v>
      </c>
      <c r="G320" s="182" t="s">
        <v>986</v>
      </c>
    </row>
    <row r="321" spans="1:7" ht="22.5" customHeight="1">
      <c r="A321" s="183"/>
      <c r="B321" s="183"/>
      <c r="C321" s="179" t="s">
        <v>595</v>
      </c>
      <c r="D321" s="181" t="s">
        <v>596</v>
      </c>
      <c r="E321" s="182" t="s">
        <v>987</v>
      </c>
      <c r="F321" s="182" t="s">
        <v>317</v>
      </c>
      <c r="G321" s="182" t="s">
        <v>987</v>
      </c>
    </row>
    <row r="322" spans="1:7" ht="22.5" customHeight="1">
      <c r="A322" s="183"/>
      <c r="B322" s="183"/>
      <c r="C322" s="179" t="s">
        <v>547</v>
      </c>
      <c r="D322" s="181" t="s">
        <v>548</v>
      </c>
      <c r="E322" s="182" t="s">
        <v>988</v>
      </c>
      <c r="F322" s="182" t="s">
        <v>317</v>
      </c>
      <c r="G322" s="182" t="s">
        <v>988</v>
      </c>
    </row>
    <row r="323" spans="1:7" ht="22.5" customHeight="1">
      <c r="A323" s="183"/>
      <c r="B323" s="183"/>
      <c r="C323" s="179" t="s">
        <v>872</v>
      </c>
      <c r="D323" s="181" t="s">
        <v>873</v>
      </c>
      <c r="E323" s="182" t="s">
        <v>729</v>
      </c>
      <c r="F323" s="182" t="s">
        <v>317</v>
      </c>
      <c r="G323" s="182" t="s">
        <v>729</v>
      </c>
    </row>
    <row r="324" spans="1:7" ht="22.5" customHeight="1">
      <c r="A324" s="183"/>
      <c r="B324" s="183"/>
      <c r="C324" s="179" t="s">
        <v>553</v>
      </c>
      <c r="D324" s="181" t="s">
        <v>554</v>
      </c>
      <c r="E324" s="182" t="s">
        <v>989</v>
      </c>
      <c r="F324" s="182" t="s">
        <v>317</v>
      </c>
      <c r="G324" s="182" t="s">
        <v>989</v>
      </c>
    </row>
    <row r="325" spans="1:7" ht="22.5" customHeight="1">
      <c r="A325" s="183"/>
      <c r="B325" s="183"/>
      <c r="C325" s="179" t="s">
        <v>666</v>
      </c>
      <c r="D325" s="181" t="s">
        <v>667</v>
      </c>
      <c r="E325" s="182" t="s">
        <v>990</v>
      </c>
      <c r="F325" s="182" t="s">
        <v>317</v>
      </c>
      <c r="G325" s="182" t="s">
        <v>990</v>
      </c>
    </row>
    <row r="326" spans="1:7" ht="22.5" customHeight="1">
      <c r="A326" s="183"/>
      <c r="B326" s="183"/>
      <c r="C326" s="179" t="s">
        <v>627</v>
      </c>
      <c r="D326" s="181" t="s">
        <v>628</v>
      </c>
      <c r="E326" s="182" t="s">
        <v>896</v>
      </c>
      <c r="F326" s="182" t="s">
        <v>317</v>
      </c>
      <c r="G326" s="182" t="s">
        <v>896</v>
      </c>
    </row>
    <row r="327" spans="1:7" ht="22.5" customHeight="1">
      <c r="A327" s="178"/>
      <c r="B327" s="179" t="s">
        <v>991</v>
      </c>
      <c r="C327" s="180"/>
      <c r="D327" s="181" t="s">
        <v>318</v>
      </c>
      <c r="E327" s="182" t="s">
        <v>511</v>
      </c>
      <c r="F327" s="182" t="s">
        <v>317</v>
      </c>
      <c r="G327" s="182" t="s">
        <v>511</v>
      </c>
    </row>
    <row r="328" spans="1:7" ht="22.5" customHeight="1">
      <c r="A328" s="183"/>
      <c r="B328" s="183"/>
      <c r="C328" s="179" t="s">
        <v>573</v>
      </c>
      <c r="D328" s="181" t="s">
        <v>574</v>
      </c>
      <c r="E328" s="182" t="s">
        <v>511</v>
      </c>
      <c r="F328" s="182" t="s">
        <v>317</v>
      </c>
      <c r="G328" s="182" t="s">
        <v>511</v>
      </c>
    </row>
    <row r="329" spans="1:7" ht="22.5" customHeight="1">
      <c r="A329" s="175" t="s">
        <v>94</v>
      </c>
      <c r="B329" s="175"/>
      <c r="C329" s="175"/>
      <c r="D329" s="176" t="s">
        <v>122</v>
      </c>
      <c r="E329" s="177" t="s">
        <v>992</v>
      </c>
      <c r="F329" s="177" t="s">
        <v>469</v>
      </c>
      <c r="G329" s="177" t="s">
        <v>993</v>
      </c>
    </row>
    <row r="330" spans="1:7" ht="33.75">
      <c r="A330" s="178"/>
      <c r="B330" s="179" t="s">
        <v>471</v>
      </c>
      <c r="C330" s="180"/>
      <c r="D330" s="181" t="s">
        <v>472</v>
      </c>
      <c r="E330" s="182" t="s">
        <v>994</v>
      </c>
      <c r="F330" s="182" t="s">
        <v>317</v>
      </c>
      <c r="G330" s="182" t="s">
        <v>994</v>
      </c>
    </row>
    <row r="331" spans="1:7" ht="22.5" customHeight="1">
      <c r="A331" s="183"/>
      <c r="B331" s="183"/>
      <c r="C331" s="179" t="s">
        <v>607</v>
      </c>
      <c r="D331" s="181" t="s">
        <v>608</v>
      </c>
      <c r="E331" s="182" t="s">
        <v>437</v>
      </c>
      <c r="F331" s="182" t="s">
        <v>317</v>
      </c>
      <c r="G331" s="182" t="s">
        <v>437</v>
      </c>
    </row>
    <row r="332" spans="1:7" ht="22.5" customHeight="1">
      <c r="A332" s="183"/>
      <c r="B332" s="183"/>
      <c r="C332" s="179" t="s">
        <v>995</v>
      </c>
      <c r="D332" s="181" t="s">
        <v>996</v>
      </c>
      <c r="E332" s="182" t="s">
        <v>997</v>
      </c>
      <c r="F332" s="182" t="s">
        <v>317</v>
      </c>
      <c r="G332" s="182" t="s">
        <v>997</v>
      </c>
    </row>
    <row r="333" spans="1:7" ht="22.5" customHeight="1">
      <c r="A333" s="183"/>
      <c r="B333" s="183"/>
      <c r="C333" s="179" t="s">
        <v>610</v>
      </c>
      <c r="D333" s="181" t="s">
        <v>611</v>
      </c>
      <c r="E333" s="182" t="s">
        <v>998</v>
      </c>
      <c r="F333" s="182" t="s">
        <v>317</v>
      </c>
      <c r="G333" s="182" t="s">
        <v>998</v>
      </c>
    </row>
    <row r="334" spans="1:7" ht="22.5" customHeight="1">
      <c r="A334" s="183"/>
      <c r="B334" s="183"/>
      <c r="C334" s="179" t="s">
        <v>613</v>
      </c>
      <c r="D334" s="181" t="s">
        <v>614</v>
      </c>
      <c r="E334" s="182" t="s">
        <v>731</v>
      </c>
      <c r="F334" s="182" t="s">
        <v>317</v>
      </c>
      <c r="G334" s="182" t="s">
        <v>731</v>
      </c>
    </row>
    <row r="335" spans="1:7" ht="22.5" customHeight="1">
      <c r="A335" s="183"/>
      <c r="B335" s="183"/>
      <c r="C335" s="179" t="s">
        <v>616</v>
      </c>
      <c r="D335" s="181" t="s">
        <v>617</v>
      </c>
      <c r="E335" s="182" t="s">
        <v>999</v>
      </c>
      <c r="F335" s="182" t="s">
        <v>317</v>
      </c>
      <c r="G335" s="182" t="s">
        <v>999</v>
      </c>
    </row>
    <row r="336" spans="1:7" ht="22.5" customHeight="1">
      <c r="A336" s="183"/>
      <c r="B336" s="183"/>
      <c r="C336" s="179" t="s">
        <v>619</v>
      </c>
      <c r="D336" s="181" t="s">
        <v>620</v>
      </c>
      <c r="E336" s="182" t="s">
        <v>1000</v>
      </c>
      <c r="F336" s="182" t="s">
        <v>317</v>
      </c>
      <c r="G336" s="182" t="s">
        <v>1000</v>
      </c>
    </row>
    <row r="337" spans="1:7" ht="22.5" customHeight="1">
      <c r="A337" s="183"/>
      <c r="B337" s="183"/>
      <c r="C337" s="179" t="s">
        <v>595</v>
      </c>
      <c r="D337" s="181" t="s">
        <v>596</v>
      </c>
      <c r="E337" s="182" t="s">
        <v>1001</v>
      </c>
      <c r="F337" s="182" t="s">
        <v>317</v>
      </c>
      <c r="G337" s="182" t="s">
        <v>1001</v>
      </c>
    </row>
    <row r="338" spans="1:7" ht="22.5" customHeight="1">
      <c r="A338" s="183"/>
      <c r="B338" s="183"/>
      <c r="C338" s="179" t="s">
        <v>547</v>
      </c>
      <c r="D338" s="181" t="s">
        <v>548</v>
      </c>
      <c r="E338" s="182" t="s">
        <v>1002</v>
      </c>
      <c r="F338" s="182" t="s">
        <v>317</v>
      </c>
      <c r="G338" s="182" t="s">
        <v>1002</v>
      </c>
    </row>
    <row r="339" spans="1:7" ht="22.5" customHeight="1">
      <c r="A339" s="183"/>
      <c r="B339" s="183"/>
      <c r="C339" s="179" t="s">
        <v>565</v>
      </c>
      <c r="D339" s="181" t="s">
        <v>566</v>
      </c>
      <c r="E339" s="182" t="s">
        <v>729</v>
      </c>
      <c r="F339" s="182" t="s">
        <v>317</v>
      </c>
      <c r="G339" s="182" t="s">
        <v>729</v>
      </c>
    </row>
    <row r="340" spans="1:7" ht="22.5" customHeight="1">
      <c r="A340" s="183"/>
      <c r="B340" s="183"/>
      <c r="C340" s="179" t="s">
        <v>550</v>
      </c>
      <c r="D340" s="181" t="s">
        <v>551</v>
      </c>
      <c r="E340" s="182" t="s">
        <v>437</v>
      </c>
      <c r="F340" s="182" t="s">
        <v>317</v>
      </c>
      <c r="G340" s="182" t="s">
        <v>437</v>
      </c>
    </row>
    <row r="341" spans="1:7" ht="22.5" customHeight="1">
      <c r="A341" s="183"/>
      <c r="B341" s="183"/>
      <c r="C341" s="179" t="s">
        <v>623</v>
      </c>
      <c r="D341" s="181" t="s">
        <v>624</v>
      </c>
      <c r="E341" s="182" t="s">
        <v>1003</v>
      </c>
      <c r="F341" s="182" t="s">
        <v>317</v>
      </c>
      <c r="G341" s="182" t="s">
        <v>1003</v>
      </c>
    </row>
    <row r="342" spans="1:7" ht="22.5" customHeight="1">
      <c r="A342" s="183"/>
      <c r="B342" s="183"/>
      <c r="C342" s="179" t="s">
        <v>553</v>
      </c>
      <c r="D342" s="181" t="s">
        <v>554</v>
      </c>
      <c r="E342" s="182" t="s">
        <v>1004</v>
      </c>
      <c r="F342" s="182" t="s">
        <v>317</v>
      </c>
      <c r="G342" s="182" t="s">
        <v>1004</v>
      </c>
    </row>
    <row r="343" spans="1:7" ht="22.5" customHeight="1">
      <c r="A343" s="183"/>
      <c r="B343" s="183"/>
      <c r="C343" s="179" t="s">
        <v>666</v>
      </c>
      <c r="D343" s="181" t="s">
        <v>667</v>
      </c>
      <c r="E343" s="182" t="s">
        <v>1005</v>
      </c>
      <c r="F343" s="182" t="s">
        <v>317</v>
      </c>
      <c r="G343" s="182" t="s">
        <v>1005</v>
      </c>
    </row>
    <row r="344" spans="1:7" ht="33.75">
      <c r="A344" s="183"/>
      <c r="B344" s="183"/>
      <c r="C344" s="179" t="s">
        <v>669</v>
      </c>
      <c r="D344" s="181" t="s">
        <v>670</v>
      </c>
      <c r="E344" s="182" t="s">
        <v>1006</v>
      </c>
      <c r="F344" s="182" t="s">
        <v>317</v>
      </c>
      <c r="G344" s="182" t="s">
        <v>1006</v>
      </c>
    </row>
    <row r="345" spans="1:7" ht="33.75">
      <c r="A345" s="183"/>
      <c r="B345" s="183"/>
      <c r="C345" s="179" t="s">
        <v>641</v>
      </c>
      <c r="D345" s="181" t="s">
        <v>642</v>
      </c>
      <c r="E345" s="182" t="s">
        <v>725</v>
      </c>
      <c r="F345" s="182" t="s">
        <v>317</v>
      </c>
      <c r="G345" s="182" t="s">
        <v>725</v>
      </c>
    </row>
    <row r="346" spans="1:7" ht="22.5" customHeight="1">
      <c r="A346" s="183"/>
      <c r="B346" s="183"/>
      <c r="C346" s="179" t="s">
        <v>627</v>
      </c>
      <c r="D346" s="181" t="s">
        <v>628</v>
      </c>
      <c r="E346" s="182" t="s">
        <v>646</v>
      </c>
      <c r="F346" s="182" t="s">
        <v>317</v>
      </c>
      <c r="G346" s="182" t="s">
        <v>646</v>
      </c>
    </row>
    <row r="347" spans="1:7" ht="22.5" customHeight="1">
      <c r="A347" s="183"/>
      <c r="B347" s="183"/>
      <c r="C347" s="179" t="s">
        <v>573</v>
      </c>
      <c r="D347" s="181" t="s">
        <v>574</v>
      </c>
      <c r="E347" s="182" t="s">
        <v>1006</v>
      </c>
      <c r="F347" s="182" t="s">
        <v>317</v>
      </c>
      <c r="G347" s="182" t="s">
        <v>1006</v>
      </c>
    </row>
    <row r="348" spans="1:7" ht="22.5" customHeight="1">
      <c r="A348" s="183"/>
      <c r="B348" s="183"/>
      <c r="C348" s="179" t="s">
        <v>629</v>
      </c>
      <c r="D348" s="181" t="s">
        <v>630</v>
      </c>
      <c r="E348" s="182" t="s">
        <v>734</v>
      </c>
      <c r="F348" s="182" t="s">
        <v>317</v>
      </c>
      <c r="G348" s="182" t="s">
        <v>734</v>
      </c>
    </row>
    <row r="349" spans="1:7" ht="22.5" customHeight="1">
      <c r="A349" s="183"/>
      <c r="B349" s="183"/>
      <c r="C349" s="179" t="s">
        <v>584</v>
      </c>
      <c r="D349" s="181" t="s">
        <v>585</v>
      </c>
      <c r="E349" s="182" t="s">
        <v>689</v>
      </c>
      <c r="F349" s="182" t="s">
        <v>317</v>
      </c>
      <c r="G349" s="182" t="s">
        <v>689</v>
      </c>
    </row>
    <row r="350" spans="1:7" ht="22.5">
      <c r="A350" s="183"/>
      <c r="B350" s="183"/>
      <c r="C350" s="179" t="s">
        <v>632</v>
      </c>
      <c r="D350" s="181" t="s">
        <v>633</v>
      </c>
      <c r="E350" s="182" t="s">
        <v>646</v>
      </c>
      <c r="F350" s="182" t="s">
        <v>317</v>
      </c>
      <c r="G350" s="182" t="s">
        <v>646</v>
      </c>
    </row>
    <row r="351" spans="1:7" ht="56.25">
      <c r="A351" s="178"/>
      <c r="B351" s="179" t="s">
        <v>478</v>
      </c>
      <c r="C351" s="180"/>
      <c r="D351" s="181" t="s">
        <v>479</v>
      </c>
      <c r="E351" s="182" t="s">
        <v>1007</v>
      </c>
      <c r="F351" s="182" t="s">
        <v>317</v>
      </c>
      <c r="G351" s="182" t="s">
        <v>1007</v>
      </c>
    </row>
    <row r="352" spans="1:7" ht="22.5" customHeight="1">
      <c r="A352" s="183"/>
      <c r="B352" s="183"/>
      <c r="C352" s="179" t="s">
        <v>1008</v>
      </c>
      <c r="D352" s="181" t="s">
        <v>1009</v>
      </c>
      <c r="E352" s="182" t="s">
        <v>1007</v>
      </c>
      <c r="F352" s="182" t="s">
        <v>317</v>
      </c>
      <c r="G352" s="182" t="s">
        <v>1007</v>
      </c>
    </row>
    <row r="353" spans="1:7" ht="22.5" customHeight="1">
      <c r="A353" s="178"/>
      <c r="B353" s="179" t="s">
        <v>95</v>
      </c>
      <c r="C353" s="180"/>
      <c r="D353" s="181" t="s">
        <v>485</v>
      </c>
      <c r="E353" s="182" t="s">
        <v>1010</v>
      </c>
      <c r="F353" s="182" t="s">
        <v>317</v>
      </c>
      <c r="G353" s="182" t="s">
        <v>1010</v>
      </c>
    </row>
    <row r="354" spans="1:7" ht="22.5" customHeight="1">
      <c r="A354" s="183"/>
      <c r="B354" s="183"/>
      <c r="C354" s="179" t="s">
        <v>995</v>
      </c>
      <c r="D354" s="181" t="s">
        <v>996</v>
      </c>
      <c r="E354" s="182" t="s">
        <v>1010</v>
      </c>
      <c r="F354" s="182" t="s">
        <v>317</v>
      </c>
      <c r="G354" s="182" t="s">
        <v>1010</v>
      </c>
    </row>
    <row r="355" spans="1:7" ht="22.5" customHeight="1">
      <c r="A355" s="178"/>
      <c r="B355" s="179" t="s">
        <v>1011</v>
      </c>
      <c r="C355" s="180"/>
      <c r="D355" s="181" t="s">
        <v>1012</v>
      </c>
      <c r="E355" s="182" t="s">
        <v>1013</v>
      </c>
      <c r="F355" s="182" t="s">
        <v>317</v>
      </c>
      <c r="G355" s="182" t="s">
        <v>1013</v>
      </c>
    </row>
    <row r="356" spans="1:7" ht="22.5" customHeight="1">
      <c r="A356" s="183"/>
      <c r="B356" s="183"/>
      <c r="C356" s="179" t="s">
        <v>995</v>
      </c>
      <c r="D356" s="181" t="s">
        <v>996</v>
      </c>
      <c r="E356" s="182" t="s">
        <v>1013</v>
      </c>
      <c r="F356" s="182" t="s">
        <v>317</v>
      </c>
      <c r="G356" s="182" t="s">
        <v>1013</v>
      </c>
    </row>
    <row r="357" spans="1:7" ht="22.5" customHeight="1">
      <c r="A357" s="178"/>
      <c r="B357" s="179" t="s">
        <v>488</v>
      </c>
      <c r="C357" s="180"/>
      <c r="D357" s="181" t="s">
        <v>489</v>
      </c>
      <c r="E357" s="182" t="s">
        <v>1014</v>
      </c>
      <c r="F357" s="182" t="s">
        <v>317</v>
      </c>
      <c r="G357" s="182" t="s">
        <v>1014</v>
      </c>
    </row>
    <row r="358" spans="1:7" ht="22.5" customHeight="1">
      <c r="A358" s="183"/>
      <c r="B358" s="183"/>
      <c r="C358" s="179" t="s">
        <v>995</v>
      </c>
      <c r="D358" s="181" t="s">
        <v>996</v>
      </c>
      <c r="E358" s="182" t="s">
        <v>1014</v>
      </c>
      <c r="F358" s="182" t="s">
        <v>317</v>
      </c>
      <c r="G358" s="182" t="s">
        <v>1014</v>
      </c>
    </row>
    <row r="359" spans="1:7" ht="22.5" customHeight="1">
      <c r="A359" s="178"/>
      <c r="B359" s="179" t="s">
        <v>96</v>
      </c>
      <c r="C359" s="180"/>
      <c r="D359" s="181" t="s">
        <v>162</v>
      </c>
      <c r="E359" s="182" t="s">
        <v>1015</v>
      </c>
      <c r="F359" s="182" t="s">
        <v>469</v>
      </c>
      <c r="G359" s="182" t="s">
        <v>1016</v>
      </c>
    </row>
    <row r="360" spans="1:7" ht="22.5" customHeight="1">
      <c r="A360" s="183"/>
      <c r="B360" s="183"/>
      <c r="C360" s="179" t="s">
        <v>607</v>
      </c>
      <c r="D360" s="181" t="s">
        <v>608</v>
      </c>
      <c r="E360" s="182" t="s">
        <v>1017</v>
      </c>
      <c r="F360" s="182" t="s">
        <v>317</v>
      </c>
      <c r="G360" s="182" t="s">
        <v>1017</v>
      </c>
    </row>
    <row r="361" spans="1:7" ht="22.5" customHeight="1">
      <c r="A361" s="183"/>
      <c r="B361" s="183"/>
      <c r="C361" s="179" t="s">
        <v>995</v>
      </c>
      <c r="D361" s="181" t="s">
        <v>996</v>
      </c>
      <c r="E361" s="182" t="s">
        <v>317</v>
      </c>
      <c r="F361" s="182" t="s">
        <v>469</v>
      </c>
      <c r="G361" s="182" t="s">
        <v>469</v>
      </c>
    </row>
    <row r="362" spans="1:7" ht="22.5" customHeight="1">
      <c r="A362" s="183"/>
      <c r="B362" s="183"/>
      <c r="C362" s="179" t="s">
        <v>610</v>
      </c>
      <c r="D362" s="181" t="s">
        <v>611</v>
      </c>
      <c r="E362" s="182" t="s">
        <v>1018</v>
      </c>
      <c r="F362" s="182" t="s">
        <v>317</v>
      </c>
      <c r="G362" s="182" t="s">
        <v>1018</v>
      </c>
    </row>
    <row r="363" spans="1:7" ht="22.5" customHeight="1">
      <c r="A363" s="183"/>
      <c r="B363" s="183"/>
      <c r="C363" s="179" t="s">
        <v>613</v>
      </c>
      <c r="D363" s="181" t="s">
        <v>614</v>
      </c>
      <c r="E363" s="182" t="s">
        <v>1019</v>
      </c>
      <c r="F363" s="182" t="s">
        <v>317</v>
      </c>
      <c r="G363" s="182" t="s">
        <v>1019</v>
      </c>
    </row>
    <row r="364" spans="1:7" ht="22.5" customHeight="1">
      <c r="A364" s="183"/>
      <c r="B364" s="183"/>
      <c r="C364" s="179" t="s">
        <v>616</v>
      </c>
      <c r="D364" s="181" t="s">
        <v>617</v>
      </c>
      <c r="E364" s="182" t="s">
        <v>1020</v>
      </c>
      <c r="F364" s="182" t="s">
        <v>317</v>
      </c>
      <c r="G364" s="182" t="s">
        <v>1020</v>
      </c>
    </row>
    <row r="365" spans="1:7" ht="22.5" customHeight="1">
      <c r="A365" s="183"/>
      <c r="B365" s="183"/>
      <c r="C365" s="179" t="s">
        <v>619</v>
      </c>
      <c r="D365" s="181" t="s">
        <v>620</v>
      </c>
      <c r="E365" s="182" t="s">
        <v>1021</v>
      </c>
      <c r="F365" s="182" t="s">
        <v>317</v>
      </c>
      <c r="G365" s="182" t="s">
        <v>1021</v>
      </c>
    </row>
    <row r="366" spans="1:7" ht="22.5" customHeight="1">
      <c r="A366" s="183"/>
      <c r="B366" s="183"/>
      <c r="C366" s="179" t="s">
        <v>595</v>
      </c>
      <c r="D366" s="181" t="s">
        <v>596</v>
      </c>
      <c r="E366" s="182" t="s">
        <v>1022</v>
      </c>
      <c r="F366" s="182" t="s">
        <v>317</v>
      </c>
      <c r="G366" s="182" t="s">
        <v>1022</v>
      </c>
    </row>
    <row r="367" spans="1:7" ht="22.5" customHeight="1">
      <c r="A367" s="183"/>
      <c r="B367" s="183"/>
      <c r="C367" s="179" t="s">
        <v>547</v>
      </c>
      <c r="D367" s="181" t="s">
        <v>548</v>
      </c>
      <c r="E367" s="182" t="s">
        <v>1023</v>
      </c>
      <c r="F367" s="182" t="s">
        <v>317</v>
      </c>
      <c r="G367" s="182" t="s">
        <v>1023</v>
      </c>
    </row>
    <row r="368" spans="1:7" ht="22.5" customHeight="1">
      <c r="A368" s="183"/>
      <c r="B368" s="183"/>
      <c r="C368" s="179" t="s">
        <v>872</v>
      </c>
      <c r="D368" s="181" t="s">
        <v>873</v>
      </c>
      <c r="E368" s="182" t="s">
        <v>594</v>
      </c>
      <c r="F368" s="182" t="s">
        <v>317</v>
      </c>
      <c r="G368" s="182" t="s">
        <v>594</v>
      </c>
    </row>
    <row r="369" spans="1:7" ht="22.5" customHeight="1">
      <c r="A369" s="183"/>
      <c r="B369" s="183"/>
      <c r="C369" s="179" t="s">
        <v>565</v>
      </c>
      <c r="D369" s="181" t="s">
        <v>566</v>
      </c>
      <c r="E369" s="182" t="s">
        <v>1024</v>
      </c>
      <c r="F369" s="182" t="s">
        <v>317</v>
      </c>
      <c r="G369" s="182" t="s">
        <v>1024</v>
      </c>
    </row>
    <row r="370" spans="1:7" ht="22.5" customHeight="1">
      <c r="A370" s="183"/>
      <c r="B370" s="183"/>
      <c r="C370" s="179" t="s">
        <v>550</v>
      </c>
      <c r="D370" s="181" t="s">
        <v>551</v>
      </c>
      <c r="E370" s="182" t="s">
        <v>896</v>
      </c>
      <c r="F370" s="182" t="s">
        <v>317</v>
      </c>
      <c r="G370" s="182" t="s">
        <v>896</v>
      </c>
    </row>
    <row r="371" spans="1:7" ht="22.5" customHeight="1">
      <c r="A371" s="183"/>
      <c r="B371" s="183"/>
      <c r="C371" s="179" t="s">
        <v>623</v>
      </c>
      <c r="D371" s="181" t="s">
        <v>624</v>
      </c>
      <c r="E371" s="182" t="s">
        <v>1025</v>
      </c>
      <c r="F371" s="182" t="s">
        <v>317</v>
      </c>
      <c r="G371" s="182" t="s">
        <v>1025</v>
      </c>
    </row>
    <row r="372" spans="1:7" ht="22.5" customHeight="1">
      <c r="A372" s="183"/>
      <c r="B372" s="183"/>
      <c r="C372" s="179" t="s">
        <v>553</v>
      </c>
      <c r="D372" s="181" t="s">
        <v>554</v>
      </c>
      <c r="E372" s="182" t="s">
        <v>1026</v>
      </c>
      <c r="F372" s="182" t="s">
        <v>317</v>
      </c>
      <c r="G372" s="182" t="s">
        <v>1026</v>
      </c>
    </row>
    <row r="373" spans="1:7" ht="22.5" customHeight="1">
      <c r="A373" s="183"/>
      <c r="B373" s="183"/>
      <c r="C373" s="179" t="s">
        <v>666</v>
      </c>
      <c r="D373" s="181" t="s">
        <v>667</v>
      </c>
      <c r="E373" s="182" t="s">
        <v>1027</v>
      </c>
      <c r="F373" s="182" t="s">
        <v>317</v>
      </c>
      <c r="G373" s="182" t="s">
        <v>1027</v>
      </c>
    </row>
    <row r="374" spans="1:7" ht="33.75">
      <c r="A374" s="183"/>
      <c r="B374" s="183"/>
      <c r="C374" s="179" t="s">
        <v>669</v>
      </c>
      <c r="D374" s="181" t="s">
        <v>670</v>
      </c>
      <c r="E374" s="182" t="s">
        <v>1028</v>
      </c>
      <c r="F374" s="182" t="s">
        <v>317</v>
      </c>
      <c r="G374" s="182" t="s">
        <v>1028</v>
      </c>
    </row>
    <row r="375" spans="1:7" ht="33.75">
      <c r="A375" s="183"/>
      <c r="B375" s="183"/>
      <c r="C375" s="179" t="s">
        <v>641</v>
      </c>
      <c r="D375" s="181" t="s">
        <v>642</v>
      </c>
      <c r="E375" s="182" t="s">
        <v>1029</v>
      </c>
      <c r="F375" s="182" t="s">
        <v>317</v>
      </c>
      <c r="G375" s="182" t="s">
        <v>1029</v>
      </c>
    </row>
    <row r="376" spans="1:7" ht="22.5">
      <c r="A376" s="183"/>
      <c r="B376" s="183"/>
      <c r="C376" s="179" t="s">
        <v>570</v>
      </c>
      <c r="D376" s="181" t="s">
        <v>571</v>
      </c>
      <c r="E376" s="182" t="s">
        <v>1030</v>
      </c>
      <c r="F376" s="182" t="s">
        <v>317</v>
      </c>
      <c r="G376" s="182" t="s">
        <v>1030</v>
      </c>
    </row>
    <row r="377" spans="1:7" ht="22.5" customHeight="1">
      <c r="A377" s="183"/>
      <c r="B377" s="183"/>
      <c r="C377" s="179" t="s">
        <v>627</v>
      </c>
      <c r="D377" s="181" t="s">
        <v>628</v>
      </c>
      <c r="E377" s="182" t="s">
        <v>1031</v>
      </c>
      <c r="F377" s="182" t="s">
        <v>317</v>
      </c>
      <c r="G377" s="182" t="s">
        <v>1031</v>
      </c>
    </row>
    <row r="378" spans="1:7" ht="22.5" customHeight="1">
      <c r="A378" s="183"/>
      <c r="B378" s="183"/>
      <c r="C378" s="179" t="s">
        <v>573</v>
      </c>
      <c r="D378" s="181" t="s">
        <v>574</v>
      </c>
      <c r="E378" s="182" t="s">
        <v>1032</v>
      </c>
      <c r="F378" s="182" t="s">
        <v>317</v>
      </c>
      <c r="G378" s="182" t="s">
        <v>1032</v>
      </c>
    </row>
    <row r="379" spans="1:7" ht="22.5" customHeight="1">
      <c r="A379" s="183"/>
      <c r="B379" s="183"/>
      <c r="C379" s="179" t="s">
        <v>629</v>
      </c>
      <c r="D379" s="181" t="s">
        <v>630</v>
      </c>
      <c r="E379" s="182" t="s">
        <v>1033</v>
      </c>
      <c r="F379" s="182" t="s">
        <v>317</v>
      </c>
      <c r="G379" s="182" t="s">
        <v>1033</v>
      </c>
    </row>
    <row r="380" spans="1:7" ht="22.5" customHeight="1">
      <c r="A380" s="183"/>
      <c r="B380" s="183"/>
      <c r="C380" s="179" t="s">
        <v>584</v>
      </c>
      <c r="D380" s="181" t="s">
        <v>585</v>
      </c>
      <c r="E380" s="182" t="s">
        <v>437</v>
      </c>
      <c r="F380" s="182" t="s">
        <v>317</v>
      </c>
      <c r="G380" s="182" t="s">
        <v>437</v>
      </c>
    </row>
    <row r="381" spans="1:7" ht="22.5" customHeight="1">
      <c r="A381" s="183"/>
      <c r="B381" s="183"/>
      <c r="C381" s="179" t="s">
        <v>632</v>
      </c>
      <c r="D381" s="181" t="s">
        <v>633</v>
      </c>
      <c r="E381" s="182" t="s">
        <v>536</v>
      </c>
      <c r="F381" s="182" t="s">
        <v>317</v>
      </c>
      <c r="G381" s="182" t="s">
        <v>536</v>
      </c>
    </row>
    <row r="382" spans="1:7" ht="22.5" customHeight="1">
      <c r="A382" s="178"/>
      <c r="B382" s="179" t="s">
        <v>1034</v>
      </c>
      <c r="C382" s="180"/>
      <c r="D382" s="181" t="s">
        <v>1035</v>
      </c>
      <c r="E382" s="182" t="s">
        <v>1036</v>
      </c>
      <c r="F382" s="182" t="s">
        <v>317</v>
      </c>
      <c r="G382" s="182" t="s">
        <v>1036</v>
      </c>
    </row>
    <row r="383" spans="1:7" ht="22.5" customHeight="1">
      <c r="A383" s="183"/>
      <c r="B383" s="183"/>
      <c r="C383" s="179" t="s">
        <v>553</v>
      </c>
      <c r="D383" s="181" t="s">
        <v>554</v>
      </c>
      <c r="E383" s="182" t="s">
        <v>1036</v>
      </c>
      <c r="F383" s="182" t="s">
        <v>317</v>
      </c>
      <c r="G383" s="182" t="s">
        <v>1036</v>
      </c>
    </row>
    <row r="384" spans="1:7" ht="22.5" customHeight="1">
      <c r="A384" s="178"/>
      <c r="B384" s="179" t="s">
        <v>97</v>
      </c>
      <c r="C384" s="180"/>
      <c r="D384" s="181" t="s">
        <v>318</v>
      </c>
      <c r="E384" s="182" t="s">
        <v>1037</v>
      </c>
      <c r="F384" s="182" t="s">
        <v>317</v>
      </c>
      <c r="G384" s="182" t="s">
        <v>1037</v>
      </c>
    </row>
    <row r="385" spans="1:7" ht="33.75">
      <c r="A385" s="183"/>
      <c r="B385" s="183"/>
      <c r="C385" s="179" t="s">
        <v>1038</v>
      </c>
      <c r="D385" s="181" t="s">
        <v>1039</v>
      </c>
      <c r="E385" s="182" t="s">
        <v>511</v>
      </c>
      <c r="F385" s="182" t="s">
        <v>317</v>
      </c>
      <c r="G385" s="182" t="s">
        <v>511</v>
      </c>
    </row>
    <row r="386" spans="1:7" ht="16.5" customHeight="1">
      <c r="A386" s="183"/>
      <c r="B386" s="183"/>
      <c r="C386" s="179" t="s">
        <v>995</v>
      </c>
      <c r="D386" s="181" t="s">
        <v>996</v>
      </c>
      <c r="E386" s="182" t="s">
        <v>1040</v>
      </c>
      <c r="F386" s="182" t="s">
        <v>317</v>
      </c>
      <c r="G386" s="182" t="s">
        <v>1040</v>
      </c>
    </row>
    <row r="387" spans="1:7" ht="16.5" customHeight="1">
      <c r="A387" s="183"/>
      <c r="B387" s="183"/>
      <c r="C387" s="179" t="s">
        <v>573</v>
      </c>
      <c r="D387" s="181" t="s">
        <v>574</v>
      </c>
      <c r="E387" s="182" t="s">
        <v>1041</v>
      </c>
      <c r="F387" s="182" t="s">
        <v>317</v>
      </c>
      <c r="G387" s="182" t="s">
        <v>1041</v>
      </c>
    </row>
    <row r="388" spans="1:7" ht="22.5">
      <c r="A388" s="175" t="s">
        <v>500</v>
      </c>
      <c r="B388" s="175"/>
      <c r="C388" s="175"/>
      <c r="D388" s="176" t="s">
        <v>237</v>
      </c>
      <c r="E388" s="177" t="s">
        <v>1042</v>
      </c>
      <c r="F388" s="177" t="s">
        <v>317</v>
      </c>
      <c r="G388" s="177" t="s">
        <v>1042</v>
      </c>
    </row>
    <row r="389" spans="1:7" ht="22.5">
      <c r="A389" s="178"/>
      <c r="B389" s="179" t="s">
        <v>1043</v>
      </c>
      <c r="C389" s="180"/>
      <c r="D389" s="181" t="s">
        <v>241</v>
      </c>
      <c r="E389" s="182" t="s">
        <v>1044</v>
      </c>
      <c r="F389" s="182" t="s">
        <v>317</v>
      </c>
      <c r="G389" s="182" t="s">
        <v>1044</v>
      </c>
    </row>
    <row r="390" spans="1:7" ht="33.75">
      <c r="A390" s="183"/>
      <c r="B390" s="183"/>
      <c r="C390" s="179" t="s">
        <v>1038</v>
      </c>
      <c r="D390" s="181" t="s">
        <v>1039</v>
      </c>
      <c r="E390" s="182" t="s">
        <v>1044</v>
      </c>
      <c r="F390" s="182" t="s">
        <v>317</v>
      </c>
      <c r="G390" s="182" t="s">
        <v>1044</v>
      </c>
    </row>
    <row r="391" spans="1:7" ht="22.5" customHeight="1">
      <c r="A391" s="178"/>
      <c r="B391" s="179" t="s">
        <v>502</v>
      </c>
      <c r="C391" s="180"/>
      <c r="D391" s="181" t="s">
        <v>318</v>
      </c>
      <c r="E391" s="182" t="s">
        <v>501</v>
      </c>
      <c r="F391" s="182" t="s">
        <v>317</v>
      </c>
      <c r="G391" s="182" t="s">
        <v>501</v>
      </c>
    </row>
    <row r="392" spans="1:7" ht="22.5" customHeight="1">
      <c r="A392" s="183"/>
      <c r="B392" s="183"/>
      <c r="C392" s="179" t="s">
        <v>1045</v>
      </c>
      <c r="D392" s="181" t="s">
        <v>617</v>
      </c>
      <c r="E392" s="182" t="s">
        <v>1046</v>
      </c>
      <c r="F392" s="182" t="s">
        <v>317</v>
      </c>
      <c r="G392" s="182" t="s">
        <v>1046</v>
      </c>
    </row>
    <row r="393" spans="1:7" ht="22.5" customHeight="1">
      <c r="A393" s="183"/>
      <c r="B393" s="183"/>
      <c r="C393" s="179" t="s">
        <v>1047</v>
      </c>
      <c r="D393" s="181" t="s">
        <v>617</v>
      </c>
      <c r="E393" s="182" t="s">
        <v>1048</v>
      </c>
      <c r="F393" s="182" t="s">
        <v>317</v>
      </c>
      <c r="G393" s="182" t="s">
        <v>1048</v>
      </c>
    </row>
    <row r="394" spans="1:7" ht="22.5" customHeight="1">
      <c r="A394" s="183"/>
      <c r="B394" s="183"/>
      <c r="C394" s="179" t="s">
        <v>1049</v>
      </c>
      <c r="D394" s="181" t="s">
        <v>620</v>
      </c>
      <c r="E394" s="182" t="s">
        <v>1050</v>
      </c>
      <c r="F394" s="182" t="s">
        <v>317</v>
      </c>
      <c r="G394" s="182" t="s">
        <v>1050</v>
      </c>
    </row>
    <row r="395" spans="1:7" ht="22.5" customHeight="1">
      <c r="A395" s="183"/>
      <c r="B395" s="183"/>
      <c r="C395" s="179" t="s">
        <v>1051</v>
      </c>
      <c r="D395" s="181" t="s">
        <v>620</v>
      </c>
      <c r="E395" s="182" t="s">
        <v>1052</v>
      </c>
      <c r="F395" s="182" t="s">
        <v>317</v>
      </c>
      <c r="G395" s="182" t="s">
        <v>1052</v>
      </c>
    </row>
    <row r="396" spans="1:7" ht="22.5" customHeight="1">
      <c r="A396" s="183"/>
      <c r="B396" s="183"/>
      <c r="C396" s="179" t="s">
        <v>1053</v>
      </c>
      <c r="D396" s="181" t="s">
        <v>596</v>
      </c>
      <c r="E396" s="182" t="s">
        <v>1054</v>
      </c>
      <c r="F396" s="182" t="s">
        <v>317</v>
      </c>
      <c r="G396" s="182" t="s">
        <v>1054</v>
      </c>
    </row>
    <row r="397" spans="1:7" ht="22.5" customHeight="1">
      <c r="A397" s="183"/>
      <c r="B397" s="183"/>
      <c r="C397" s="179" t="s">
        <v>1055</v>
      </c>
      <c r="D397" s="181" t="s">
        <v>596</v>
      </c>
      <c r="E397" s="182" t="s">
        <v>1056</v>
      </c>
      <c r="F397" s="182" t="s">
        <v>317</v>
      </c>
      <c r="G397" s="182" t="s">
        <v>1056</v>
      </c>
    </row>
    <row r="398" spans="1:7" ht="22.5" customHeight="1">
      <c r="A398" s="183"/>
      <c r="B398" s="183"/>
      <c r="C398" s="179" t="s">
        <v>1057</v>
      </c>
      <c r="D398" s="181" t="s">
        <v>800</v>
      </c>
      <c r="E398" s="182" t="s">
        <v>1058</v>
      </c>
      <c r="F398" s="182" t="s">
        <v>317</v>
      </c>
      <c r="G398" s="182" t="s">
        <v>1058</v>
      </c>
    </row>
    <row r="399" spans="1:7" ht="22.5" customHeight="1">
      <c r="A399" s="183"/>
      <c r="B399" s="183"/>
      <c r="C399" s="179" t="s">
        <v>1059</v>
      </c>
      <c r="D399" s="181" t="s">
        <v>800</v>
      </c>
      <c r="E399" s="182" t="s">
        <v>1060</v>
      </c>
      <c r="F399" s="182" t="s">
        <v>317</v>
      </c>
      <c r="G399" s="182" t="s">
        <v>1060</v>
      </c>
    </row>
    <row r="400" spans="1:7" ht="22.5" customHeight="1">
      <c r="A400" s="183"/>
      <c r="B400" s="183"/>
      <c r="C400" s="179" t="s">
        <v>1061</v>
      </c>
      <c r="D400" s="181" t="s">
        <v>554</v>
      </c>
      <c r="E400" s="182" t="s">
        <v>1062</v>
      </c>
      <c r="F400" s="182" t="s">
        <v>317</v>
      </c>
      <c r="G400" s="182" t="s">
        <v>1062</v>
      </c>
    </row>
    <row r="401" spans="1:7" ht="22.5" customHeight="1">
      <c r="A401" s="183"/>
      <c r="B401" s="183"/>
      <c r="C401" s="179" t="s">
        <v>1063</v>
      </c>
      <c r="D401" s="181" t="s">
        <v>554</v>
      </c>
      <c r="E401" s="182" t="s">
        <v>1064</v>
      </c>
      <c r="F401" s="182" t="s">
        <v>317</v>
      </c>
      <c r="G401" s="182" t="s">
        <v>1064</v>
      </c>
    </row>
    <row r="402" spans="1:7" ht="22.5" customHeight="1">
      <c r="A402" s="175" t="s">
        <v>75</v>
      </c>
      <c r="B402" s="175"/>
      <c r="C402" s="175"/>
      <c r="D402" s="176" t="s">
        <v>31</v>
      </c>
      <c r="E402" s="177" t="s">
        <v>1065</v>
      </c>
      <c r="F402" s="177" t="s">
        <v>1066</v>
      </c>
      <c r="G402" s="177" t="s">
        <v>1067</v>
      </c>
    </row>
    <row r="403" spans="1:7" ht="22.5" customHeight="1">
      <c r="A403" s="178"/>
      <c r="B403" s="179" t="s">
        <v>1068</v>
      </c>
      <c r="C403" s="180"/>
      <c r="D403" s="181" t="s">
        <v>1069</v>
      </c>
      <c r="E403" s="182" t="s">
        <v>1070</v>
      </c>
      <c r="F403" s="182" t="s">
        <v>1066</v>
      </c>
      <c r="G403" s="182" t="s">
        <v>1071</v>
      </c>
    </row>
    <row r="404" spans="1:7" ht="22.5" customHeight="1">
      <c r="A404" s="183"/>
      <c r="B404" s="183"/>
      <c r="C404" s="179" t="s">
        <v>607</v>
      </c>
      <c r="D404" s="181" t="s">
        <v>608</v>
      </c>
      <c r="E404" s="182" t="s">
        <v>1072</v>
      </c>
      <c r="F404" s="182" t="s">
        <v>1073</v>
      </c>
      <c r="G404" s="182" t="s">
        <v>1074</v>
      </c>
    </row>
    <row r="405" spans="1:7" ht="22.5" customHeight="1">
      <c r="A405" s="183"/>
      <c r="B405" s="183"/>
      <c r="C405" s="179" t="s">
        <v>610</v>
      </c>
      <c r="D405" s="181" t="s">
        <v>611</v>
      </c>
      <c r="E405" s="182" t="s">
        <v>1075</v>
      </c>
      <c r="F405" s="182" t="s">
        <v>1076</v>
      </c>
      <c r="G405" s="182" t="s">
        <v>1077</v>
      </c>
    </row>
    <row r="406" spans="1:7" ht="22.5" customHeight="1">
      <c r="A406" s="183"/>
      <c r="B406" s="183"/>
      <c r="C406" s="179" t="s">
        <v>613</v>
      </c>
      <c r="D406" s="181" t="s">
        <v>614</v>
      </c>
      <c r="E406" s="182" t="s">
        <v>1078</v>
      </c>
      <c r="F406" s="182" t="s">
        <v>1079</v>
      </c>
      <c r="G406" s="182" t="s">
        <v>1080</v>
      </c>
    </row>
    <row r="407" spans="1:7" ht="22.5" customHeight="1">
      <c r="A407" s="183"/>
      <c r="B407" s="183"/>
      <c r="C407" s="179" t="s">
        <v>616</v>
      </c>
      <c r="D407" s="181" t="s">
        <v>617</v>
      </c>
      <c r="E407" s="182" t="s">
        <v>1081</v>
      </c>
      <c r="F407" s="182" t="s">
        <v>1082</v>
      </c>
      <c r="G407" s="182" t="s">
        <v>1083</v>
      </c>
    </row>
    <row r="408" spans="1:7" ht="22.5" customHeight="1">
      <c r="A408" s="183"/>
      <c r="B408" s="183"/>
      <c r="C408" s="179" t="s">
        <v>619</v>
      </c>
      <c r="D408" s="181" t="s">
        <v>620</v>
      </c>
      <c r="E408" s="182" t="s">
        <v>1084</v>
      </c>
      <c r="F408" s="182" t="s">
        <v>1085</v>
      </c>
      <c r="G408" s="182" t="s">
        <v>1086</v>
      </c>
    </row>
    <row r="409" spans="1:7" ht="22.5" customHeight="1">
      <c r="A409" s="183"/>
      <c r="B409" s="183"/>
      <c r="C409" s="179" t="s">
        <v>547</v>
      </c>
      <c r="D409" s="181" t="s">
        <v>548</v>
      </c>
      <c r="E409" s="182" t="s">
        <v>1087</v>
      </c>
      <c r="F409" s="182" t="s">
        <v>317</v>
      </c>
      <c r="G409" s="182" t="s">
        <v>1087</v>
      </c>
    </row>
    <row r="410" spans="1:7" ht="22.5" customHeight="1">
      <c r="A410" s="183"/>
      <c r="B410" s="183"/>
      <c r="C410" s="179" t="s">
        <v>799</v>
      </c>
      <c r="D410" s="181" t="s">
        <v>800</v>
      </c>
      <c r="E410" s="182" t="s">
        <v>1088</v>
      </c>
      <c r="F410" s="182" t="s">
        <v>317</v>
      </c>
      <c r="G410" s="182" t="s">
        <v>1088</v>
      </c>
    </row>
    <row r="411" spans="1:7" ht="22.5" customHeight="1">
      <c r="A411" s="183"/>
      <c r="B411" s="183"/>
      <c r="C411" s="179" t="s">
        <v>623</v>
      </c>
      <c r="D411" s="181" t="s">
        <v>624</v>
      </c>
      <c r="E411" s="182" t="s">
        <v>364</v>
      </c>
      <c r="F411" s="182" t="s">
        <v>317</v>
      </c>
      <c r="G411" s="182" t="s">
        <v>364</v>
      </c>
    </row>
    <row r="412" spans="1:7" ht="22.5" customHeight="1">
      <c r="A412" s="183"/>
      <c r="B412" s="183"/>
      <c r="C412" s="179" t="s">
        <v>553</v>
      </c>
      <c r="D412" s="181" t="s">
        <v>554</v>
      </c>
      <c r="E412" s="182" t="s">
        <v>356</v>
      </c>
      <c r="F412" s="182" t="s">
        <v>317</v>
      </c>
      <c r="G412" s="182" t="s">
        <v>356</v>
      </c>
    </row>
    <row r="413" spans="1:7" ht="22.5" customHeight="1">
      <c r="A413" s="183"/>
      <c r="B413" s="183"/>
      <c r="C413" s="179" t="s">
        <v>629</v>
      </c>
      <c r="D413" s="181" t="s">
        <v>630</v>
      </c>
      <c r="E413" s="182" t="s">
        <v>1089</v>
      </c>
      <c r="F413" s="182" t="s">
        <v>317</v>
      </c>
      <c r="G413" s="182" t="s">
        <v>1089</v>
      </c>
    </row>
    <row r="414" spans="1:7" ht="22.5" customHeight="1">
      <c r="A414" s="178"/>
      <c r="B414" s="179" t="s">
        <v>76</v>
      </c>
      <c r="C414" s="180"/>
      <c r="D414" s="181" t="s">
        <v>1090</v>
      </c>
      <c r="E414" s="182" t="s">
        <v>1091</v>
      </c>
      <c r="F414" s="182" t="s">
        <v>317</v>
      </c>
      <c r="G414" s="182" t="s">
        <v>1091</v>
      </c>
    </row>
    <row r="415" spans="1:7" ht="22.5" customHeight="1">
      <c r="A415" s="183"/>
      <c r="B415" s="183"/>
      <c r="C415" s="179" t="s">
        <v>547</v>
      </c>
      <c r="D415" s="181" t="s">
        <v>548</v>
      </c>
      <c r="E415" s="182" t="s">
        <v>1092</v>
      </c>
      <c r="F415" s="182" t="s">
        <v>317</v>
      </c>
      <c r="G415" s="182" t="s">
        <v>1092</v>
      </c>
    </row>
    <row r="416" spans="1:7" ht="22.5" customHeight="1">
      <c r="A416" s="183"/>
      <c r="B416" s="183"/>
      <c r="C416" s="179" t="s">
        <v>550</v>
      </c>
      <c r="D416" s="181" t="s">
        <v>551</v>
      </c>
      <c r="E416" s="182" t="s">
        <v>421</v>
      </c>
      <c r="F416" s="182" t="s">
        <v>317</v>
      </c>
      <c r="G416" s="182" t="s">
        <v>421</v>
      </c>
    </row>
    <row r="417" spans="1:7" ht="22.5" customHeight="1">
      <c r="A417" s="183"/>
      <c r="B417" s="183"/>
      <c r="C417" s="179" t="s">
        <v>556</v>
      </c>
      <c r="D417" s="181" t="s">
        <v>557</v>
      </c>
      <c r="E417" s="182" t="s">
        <v>362</v>
      </c>
      <c r="F417" s="182" t="s">
        <v>317</v>
      </c>
      <c r="G417" s="182" t="s">
        <v>362</v>
      </c>
    </row>
    <row r="418" spans="1:7" ht="22.5" customHeight="1">
      <c r="A418" s="178"/>
      <c r="B418" s="179" t="s">
        <v>1093</v>
      </c>
      <c r="C418" s="180"/>
      <c r="D418" s="181" t="s">
        <v>1094</v>
      </c>
      <c r="E418" s="182" t="s">
        <v>650</v>
      </c>
      <c r="F418" s="182" t="s">
        <v>317</v>
      </c>
      <c r="G418" s="182" t="s">
        <v>650</v>
      </c>
    </row>
    <row r="419" spans="1:7" ht="22.5" customHeight="1">
      <c r="A419" s="183"/>
      <c r="B419" s="183"/>
      <c r="C419" s="179" t="s">
        <v>1095</v>
      </c>
      <c r="D419" s="181" t="s">
        <v>1096</v>
      </c>
      <c r="E419" s="182" t="s">
        <v>650</v>
      </c>
      <c r="F419" s="182" t="s">
        <v>317</v>
      </c>
      <c r="G419" s="182" t="s">
        <v>650</v>
      </c>
    </row>
    <row r="420" spans="1:7" ht="22.5" customHeight="1">
      <c r="A420" s="178"/>
      <c r="B420" s="179" t="s">
        <v>1097</v>
      </c>
      <c r="C420" s="180"/>
      <c r="D420" s="181" t="s">
        <v>946</v>
      </c>
      <c r="E420" s="182" t="s">
        <v>1098</v>
      </c>
      <c r="F420" s="182" t="s">
        <v>317</v>
      </c>
      <c r="G420" s="182" t="s">
        <v>1098</v>
      </c>
    </row>
    <row r="421" spans="1:7" ht="22.5" customHeight="1">
      <c r="A421" s="183"/>
      <c r="B421" s="183"/>
      <c r="C421" s="179" t="s">
        <v>553</v>
      </c>
      <c r="D421" s="181" t="s">
        <v>554</v>
      </c>
      <c r="E421" s="182" t="s">
        <v>1099</v>
      </c>
      <c r="F421" s="182" t="s">
        <v>1100</v>
      </c>
      <c r="G421" s="182" t="s">
        <v>1101</v>
      </c>
    </row>
    <row r="422" spans="1:7" ht="22.5" customHeight="1">
      <c r="A422" s="183"/>
      <c r="B422" s="183"/>
      <c r="C422" s="179" t="s">
        <v>627</v>
      </c>
      <c r="D422" s="181" t="s">
        <v>628</v>
      </c>
      <c r="E422" s="182" t="s">
        <v>1102</v>
      </c>
      <c r="F422" s="182" t="s">
        <v>317</v>
      </c>
      <c r="G422" s="182" t="s">
        <v>1102</v>
      </c>
    </row>
    <row r="423" spans="1:7" ht="22.5" customHeight="1">
      <c r="A423" s="183"/>
      <c r="B423" s="183"/>
      <c r="C423" s="179" t="s">
        <v>632</v>
      </c>
      <c r="D423" s="181" t="s">
        <v>633</v>
      </c>
      <c r="E423" s="182" t="s">
        <v>1103</v>
      </c>
      <c r="F423" s="182" t="s">
        <v>1104</v>
      </c>
      <c r="G423" s="182" t="s">
        <v>1105</v>
      </c>
    </row>
    <row r="424" spans="1:7" ht="22.5" customHeight="1">
      <c r="A424" s="178"/>
      <c r="B424" s="179" t="s">
        <v>1106</v>
      </c>
      <c r="C424" s="180"/>
      <c r="D424" s="181" t="s">
        <v>318</v>
      </c>
      <c r="E424" s="182" t="s">
        <v>1107</v>
      </c>
      <c r="F424" s="182" t="s">
        <v>317</v>
      </c>
      <c r="G424" s="182" t="s">
        <v>1107</v>
      </c>
    </row>
    <row r="425" spans="1:7" ht="45">
      <c r="A425" s="183"/>
      <c r="B425" s="183"/>
      <c r="C425" s="179" t="s">
        <v>520</v>
      </c>
      <c r="D425" s="181" t="s">
        <v>1108</v>
      </c>
      <c r="E425" s="182" t="s">
        <v>1107</v>
      </c>
      <c r="F425" s="182" t="s">
        <v>317</v>
      </c>
      <c r="G425" s="182" t="s">
        <v>1107</v>
      </c>
    </row>
    <row r="426" spans="1:7" ht="22.5" customHeight="1">
      <c r="A426" s="175" t="s">
        <v>77</v>
      </c>
      <c r="B426" s="175"/>
      <c r="C426" s="175"/>
      <c r="D426" s="176" t="s">
        <v>32</v>
      </c>
      <c r="E426" s="177" t="s">
        <v>1109</v>
      </c>
      <c r="F426" s="177" t="s">
        <v>317</v>
      </c>
      <c r="G426" s="177" t="s">
        <v>1109</v>
      </c>
    </row>
    <row r="427" spans="1:7" ht="22.5" customHeight="1">
      <c r="A427" s="178"/>
      <c r="B427" s="179" t="s">
        <v>78</v>
      </c>
      <c r="C427" s="180"/>
      <c r="D427" s="181" t="s">
        <v>510</v>
      </c>
      <c r="E427" s="182" t="s">
        <v>1110</v>
      </c>
      <c r="F427" s="182" t="s">
        <v>317</v>
      </c>
      <c r="G427" s="182" t="s">
        <v>1110</v>
      </c>
    </row>
    <row r="428" spans="1:7" ht="22.5" customHeight="1">
      <c r="A428" s="183"/>
      <c r="B428" s="183"/>
      <c r="C428" s="179" t="s">
        <v>553</v>
      </c>
      <c r="D428" s="181" t="s">
        <v>554</v>
      </c>
      <c r="E428" s="182" t="s">
        <v>1111</v>
      </c>
      <c r="F428" s="182" t="s">
        <v>317</v>
      </c>
      <c r="G428" s="182" t="s">
        <v>1111</v>
      </c>
    </row>
    <row r="429" spans="1:7" ht="22.5" customHeight="1">
      <c r="A429" s="183"/>
      <c r="B429" s="183"/>
      <c r="C429" s="179" t="s">
        <v>556</v>
      </c>
      <c r="D429" s="181" t="s">
        <v>557</v>
      </c>
      <c r="E429" s="182" t="s">
        <v>1112</v>
      </c>
      <c r="F429" s="182" t="s">
        <v>317</v>
      </c>
      <c r="G429" s="182" t="s">
        <v>1112</v>
      </c>
    </row>
    <row r="430" spans="1:7" ht="22.5" customHeight="1">
      <c r="A430" s="178"/>
      <c r="B430" s="179" t="s">
        <v>79</v>
      </c>
      <c r="C430" s="180"/>
      <c r="D430" s="181" t="s">
        <v>1113</v>
      </c>
      <c r="E430" s="182" t="s">
        <v>1114</v>
      </c>
      <c r="F430" s="182" t="s">
        <v>317</v>
      </c>
      <c r="G430" s="182" t="s">
        <v>1114</v>
      </c>
    </row>
    <row r="431" spans="1:7" ht="22.5" customHeight="1">
      <c r="A431" s="183"/>
      <c r="B431" s="183"/>
      <c r="C431" s="179" t="s">
        <v>547</v>
      </c>
      <c r="D431" s="181" t="s">
        <v>548</v>
      </c>
      <c r="E431" s="182" t="s">
        <v>643</v>
      </c>
      <c r="F431" s="182" t="s">
        <v>317</v>
      </c>
      <c r="G431" s="182" t="s">
        <v>643</v>
      </c>
    </row>
    <row r="432" spans="1:7" ht="22.5" customHeight="1">
      <c r="A432" s="183"/>
      <c r="B432" s="183"/>
      <c r="C432" s="179" t="s">
        <v>553</v>
      </c>
      <c r="D432" s="181" t="s">
        <v>554</v>
      </c>
      <c r="E432" s="182" t="s">
        <v>1115</v>
      </c>
      <c r="F432" s="182" t="s">
        <v>317</v>
      </c>
      <c r="G432" s="182" t="s">
        <v>1115</v>
      </c>
    </row>
    <row r="433" spans="1:7" ht="22.5" customHeight="1">
      <c r="A433" s="178"/>
      <c r="B433" s="179" t="s">
        <v>80</v>
      </c>
      <c r="C433" s="180"/>
      <c r="D433" s="181" t="s">
        <v>1116</v>
      </c>
      <c r="E433" s="182" t="s">
        <v>1117</v>
      </c>
      <c r="F433" s="182" t="s">
        <v>317</v>
      </c>
      <c r="G433" s="182" t="s">
        <v>1117</v>
      </c>
    </row>
    <row r="434" spans="1:7" ht="22.5" customHeight="1">
      <c r="A434" s="183"/>
      <c r="B434" s="183"/>
      <c r="C434" s="179" t="s">
        <v>547</v>
      </c>
      <c r="D434" s="181" t="s">
        <v>548</v>
      </c>
      <c r="E434" s="182" t="s">
        <v>1118</v>
      </c>
      <c r="F434" s="182" t="s">
        <v>317</v>
      </c>
      <c r="G434" s="182" t="s">
        <v>1118</v>
      </c>
    </row>
    <row r="435" spans="1:7" ht="22.5" customHeight="1">
      <c r="A435" s="183"/>
      <c r="B435" s="183"/>
      <c r="C435" s="179" t="s">
        <v>565</v>
      </c>
      <c r="D435" s="181" t="s">
        <v>566</v>
      </c>
      <c r="E435" s="182" t="s">
        <v>495</v>
      </c>
      <c r="F435" s="182" t="s">
        <v>317</v>
      </c>
      <c r="G435" s="182" t="s">
        <v>495</v>
      </c>
    </row>
    <row r="436" spans="1:7" ht="22.5" customHeight="1">
      <c r="A436" s="183"/>
      <c r="B436" s="183"/>
      <c r="C436" s="179" t="s">
        <v>553</v>
      </c>
      <c r="D436" s="181" t="s">
        <v>554</v>
      </c>
      <c r="E436" s="182" t="s">
        <v>1119</v>
      </c>
      <c r="F436" s="182" t="s">
        <v>317</v>
      </c>
      <c r="G436" s="182" t="s">
        <v>1119</v>
      </c>
    </row>
    <row r="437" spans="1:7" ht="22.5" customHeight="1">
      <c r="A437" s="178"/>
      <c r="B437" s="179" t="s">
        <v>1120</v>
      </c>
      <c r="C437" s="180"/>
      <c r="D437" s="181" t="s">
        <v>177</v>
      </c>
      <c r="E437" s="182" t="s">
        <v>689</v>
      </c>
      <c r="F437" s="182" t="s">
        <v>317</v>
      </c>
      <c r="G437" s="182" t="s">
        <v>689</v>
      </c>
    </row>
    <row r="438" spans="1:7" ht="22.5" customHeight="1">
      <c r="A438" s="183"/>
      <c r="B438" s="183"/>
      <c r="C438" s="179" t="s">
        <v>1121</v>
      </c>
      <c r="D438" s="181" t="s">
        <v>1122</v>
      </c>
      <c r="E438" s="182" t="s">
        <v>689</v>
      </c>
      <c r="F438" s="182" t="s">
        <v>317</v>
      </c>
      <c r="G438" s="182" t="s">
        <v>689</v>
      </c>
    </row>
    <row r="439" spans="1:7" ht="22.5" customHeight="1">
      <c r="A439" s="178"/>
      <c r="B439" s="179" t="s">
        <v>81</v>
      </c>
      <c r="C439" s="180"/>
      <c r="D439" s="181" t="s">
        <v>1123</v>
      </c>
      <c r="E439" s="182" t="s">
        <v>1124</v>
      </c>
      <c r="F439" s="182" t="s">
        <v>317</v>
      </c>
      <c r="G439" s="182" t="s">
        <v>1124</v>
      </c>
    </row>
    <row r="440" spans="1:7" ht="22.5" customHeight="1">
      <c r="A440" s="183"/>
      <c r="B440" s="183"/>
      <c r="C440" s="179" t="s">
        <v>553</v>
      </c>
      <c r="D440" s="181" t="s">
        <v>554</v>
      </c>
      <c r="E440" s="182" t="s">
        <v>1124</v>
      </c>
      <c r="F440" s="182" t="s">
        <v>317</v>
      </c>
      <c r="G440" s="182" t="s">
        <v>1124</v>
      </c>
    </row>
    <row r="441" spans="1:7" ht="22.5" customHeight="1">
      <c r="A441" s="178"/>
      <c r="B441" s="179" t="s">
        <v>82</v>
      </c>
      <c r="C441" s="180"/>
      <c r="D441" s="181" t="s">
        <v>1125</v>
      </c>
      <c r="E441" s="182" t="s">
        <v>1126</v>
      </c>
      <c r="F441" s="182" t="s">
        <v>317</v>
      </c>
      <c r="G441" s="182" t="s">
        <v>1126</v>
      </c>
    </row>
    <row r="442" spans="1:7" ht="22.5" customHeight="1">
      <c r="A442" s="183"/>
      <c r="B442" s="183"/>
      <c r="C442" s="179" t="s">
        <v>595</v>
      </c>
      <c r="D442" s="181" t="s">
        <v>596</v>
      </c>
      <c r="E442" s="182" t="s">
        <v>689</v>
      </c>
      <c r="F442" s="182" t="s">
        <v>317</v>
      </c>
      <c r="G442" s="182" t="s">
        <v>689</v>
      </c>
    </row>
    <row r="443" spans="1:7" ht="22.5" customHeight="1">
      <c r="A443" s="183"/>
      <c r="B443" s="183"/>
      <c r="C443" s="179" t="s">
        <v>565</v>
      </c>
      <c r="D443" s="181" t="s">
        <v>566</v>
      </c>
      <c r="E443" s="182" t="s">
        <v>1127</v>
      </c>
      <c r="F443" s="182" t="s">
        <v>317</v>
      </c>
      <c r="G443" s="182" t="s">
        <v>1127</v>
      </c>
    </row>
    <row r="444" spans="1:7" ht="22.5" customHeight="1">
      <c r="A444" s="183"/>
      <c r="B444" s="183"/>
      <c r="C444" s="179" t="s">
        <v>550</v>
      </c>
      <c r="D444" s="181" t="s">
        <v>551</v>
      </c>
      <c r="E444" s="182" t="s">
        <v>1128</v>
      </c>
      <c r="F444" s="182" t="s">
        <v>317</v>
      </c>
      <c r="G444" s="182" t="s">
        <v>1128</v>
      </c>
    </row>
    <row r="445" spans="1:7" ht="22.5" customHeight="1">
      <c r="A445" s="183"/>
      <c r="B445" s="183"/>
      <c r="C445" s="179" t="s">
        <v>553</v>
      </c>
      <c r="D445" s="181" t="s">
        <v>554</v>
      </c>
      <c r="E445" s="182" t="s">
        <v>1129</v>
      </c>
      <c r="F445" s="182" t="s">
        <v>317</v>
      </c>
      <c r="G445" s="182" t="s">
        <v>1129</v>
      </c>
    </row>
    <row r="446" spans="1:7" ht="22.5" customHeight="1">
      <c r="A446" s="183"/>
      <c r="B446" s="183"/>
      <c r="C446" s="179" t="s">
        <v>556</v>
      </c>
      <c r="D446" s="181" t="s">
        <v>557</v>
      </c>
      <c r="E446" s="182" t="s">
        <v>1130</v>
      </c>
      <c r="F446" s="182" t="s">
        <v>317</v>
      </c>
      <c r="G446" s="182" t="s">
        <v>1130</v>
      </c>
    </row>
    <row r="447" spans="1:7" ht="22.5" customHeight="1">
      <c r="A447" s="178"/>
      <c r="B447" s="179" t="s">
        <v>512</v>
      </c>
      <c r="C447" s="180"/>
      <c r="D447" s="181" t="s">
        <v>513</v>
      </c>
      <c r="E447" s="182" t="s">
        <v>514</v>
      </c>
      <c r="F447" s="182" t="s">
        <v>317</v>
      </c>
      <c r="G447" s="182" t="s">
        <v>514</v>
      </c>
    </row>
    <row r="448" spans="1:7" ht="22.5" customHeight="1">
      <c r="A448" s="183"/>
      <c r="B448" s="183"/>
      <c r="C448" s="179" t="s">
        <v>547</v>
      </c>
      <c r="D448" s="181" t="s">
        <v>548</v>
      </c>
      <c r="E448" s="182" t="s">
        <v>477</v>
      </c>
      <c r="F448" s="182" t="s">
        <v>317</v>
      </c>
      <c r="G448" s="182" t="s">
        <v>477</v>
      </c>
    </row>
    <row r="449" spans="1:7" ht="22.5" customHeight="1">
      <c r="A449" s="183"/>
      <c r="B449" s="183"/>
      <c r="C449" s="179" t="s">
        <v>553</v>
      </c>
      <c r="D449" s="181" t="s">
        <v>554</v>
      </c>
      <c r="E449" s="182" t="s">
        <v>1131</v>
      </c>
      <c r="F449" s="182" t="s">
        <v>317</v>
      </c>
      <c r="G449" s="182" t="s">
        <v>1131</v>
      </c>
    </row>
    <row r="450" spans="1:7" ht="22.5" customHeight="1">
      <c r="A450" s="183"/>
      <c r="B450" s="183"/>
      <c r="C450" s="179" t="s">
        <v>759</v>
      </c>
      <c r="D450" s="181" t="s">
        <v>760</v>
      </c>
      <c r="E450" s="182" t="s">
        <v>562</v>
      </c>
      <c r="F450" s="182" t="s">
        <v>317</v>
      </c>
      <c r="G450" s="182" t="s">
        <v>562</v>
      </c>
    </row>
    <row r="451" spans="1:7" ht="22.5" customHeight="1">
      <c r="A451" s="178"/>
      <c r="B451" s="179" t="s">
        <v>84</v>
      </c>
      <c r="C451" s="180"/>
      <c r="D451" s="181" t="s">
        <v>318</v>
      </c>
      <c r="E451" s="182" t="s">
        <v>1132</v>
      </c>
      <c r="F451" s="182" t="s">
        <v>317</v>
      </c>
      <c r="G451" s="182" t="s">
        <v>1132</v>
      </c>
    </row>
    <row r="452" spans="1:7" ht="22.5" customHeight="1">
      <c r="A452" s="183"/>
      <c r="B452" s="183"/>
      <c r="C452" s="179" t="s">
        <v>547</v>
      </c>
      <c r="D452" s="181" t="s">
        <v>548</v>
      </c>
      <c r="E452" s="182" t="s">
        <v>376</v>
      </c>
      <c r="F452" s="182" t="s">
        <v>317</v>
      </c>
      <c r="G452" s="182" t="s">
        <v>376</v>
      </c>
    </row>
    <row r="453" spans="1:7" ht="22.5" customHeight="1">
      <c r="A453" s="183"/>
      <c r="B453" s="183"/>
      <c r="C453" s="179" t="s">
        <v>565</v>
      </c>
      <c r="D453" s="181" t="s">
        <v>566</v>
      </c>
      <c r="E453" s="182" t="s">
        <v>421</v>
      </c>
      <c r="F453" s="182" t="s">
        <v>317</v>
      </c>
      <c r="G453" s="182" t="s">
        <v>421</v>
      </c>
    </row>
    <row r="454" spans="1:7" ht="22.5" customHeight="1">
      <c r="A454" s="183"/>
      <c r="B454" s="183"/>
      <c r="C454" s="179" t="s">
        <v>550</v>
      </c>
      <c r="D454" s="181" t="s">
        <v>551</v>
      </c>
      <c r="E454" s="182" t="s">
        <v>511</v>
      </c>
      <c r="F454" s="182" t="s">
        <v>317</v>
      </c>
      <c r="G454" s="182" t="s">
        <v>511</v>
      </c>
    </row>
    <row r="455" spans="1:7" ht="22.5" customHeight="1">
      <c r="A455" s="183"/>
      <c r="B455" s="183"/>
      <c r="C455" s="179" t="s">
        <v>553</v>
      </c>
      <c r="D455" s="181" t="s">
        <v>554</v>
      </c>
      <c r="E455" s="182" t="s">
        <v>562</v>
      </c>
      <c r="F455" s="182" t="s">
        <v>317</v>
      </c>
      <c r="G455" s="182" t="s">
        <v>562</v>
      </c>
    </row>
    <row r="456" spans="1:7" ht="22.5" customHeight="1">
      <c r="A456" s="183"/>
      <c r="B456" s="183"/>
      <c r="C456" s="179" t="s">
        <v>644</v>
      </c>
      <c r="D456" s="181" t="s">
        <v>645</v>
      </c>
      <c r="E456" s="182" t="s">
        <v>689</v>
      </c>
      <c r="F456" s="182" t="s">
        <v>317</v>
      </c>
      <c r="G456" s="182" t="s">
        <v>689</v>
      </c>
    </row>
    <row r="457" spans="1:7" ht="22.5" customHeight="1">
      <c r="A457" s="175" t="s">
        <v>34</v>
      </c>
      <c r="B457" s="175"/>
      <c r="C457" s="175"/>
      <c r="D457" s="176" t="s">
        <v>85</v>
      </c>
      <c r="E457" s="177" t="s">
        <v>1133</v>
      </c>
      <c r="F457" s="177" t="s">
        <v>1134</v>
      </c>
      <c r="G457" s="177" t="s">
        <v>1135</v>
      </c>
    </row>
    <row r="458" spans="1:7" ht="22.5" customHeight="1">
      <c r="A458" s="178"/>
      <c r="B458" s="179" t="s">
        <v>86</v>
      </c>
      <c r="C458" s="180"/>
      <c r="D458" s="181" t="s">
        <v>1136</v>
      </c>
      <c r="E458" s="182" t="s">
        <v>1137</v>
      </c>
      <c r="F458" s="182" t="s">
        <v>1138</v>
      </c>
      <c r="G458" s="182" t="s">
        <v>1139</v>
      </c>
    </row>
    <row r="459" spans="1:7" ht="22.5" customHeight="1">
      <c r="A459" s="183"/>
      <c r="B459" s="183"/>
      <c r="C459" s="179" t="s">
        <v>1140</v>
      </c>
      <c r="D459" s="181" t="s">
        <v>1141</v>
      </c>
      <c r="E459" s="182" t="s">
        <v>1142</v>
      </c>
      <c r="F459" s="182" t="s">
        <v>1138</v>
      </c>
      <c r="G459" s="182" t="s">
        <v>1143</v>
      </c>
    </row>
    <row r="460" spans="1:7" ht="22.5" customHeight="1">
      <c r="A460" s="183"/>
      <c r="B460" s="183"/>
      <c r="C460" s="179" t="s">
        <v>547</v>
      </c>
      <c r="D460" s="181" t="s">
        <v>548</v>
      </c>
      <c r="E460" s="182" t="s">
        <v>1144</v>
      </c>
      <c r="F460" s="182" t="s">
        <v>317</v>
      </c>
      <c r="G460" s="182" t="s">
        <v>1144</v>
      </c>
    </row>
    <row r="461" spans="1:7" ht="22.5" customHeight="1">
      <c r="A461" s="183"/>
      <c r="B461" s="183"/>
      <c r="C461" s="179" t="s">
        <v>565</v>
      </c>
      <c r="D461" s="181" t="s">
        <v>566</v>
      </c>
      <c r="E461" s="182" t="s">
        <v>1145</v>
      </c>
      <c r="F461" s="182" t="s">
        <v>317</v>
      </c>
      <c r="G461" s="182" t="s">
        <v>1145</v>
      </c>
    </row>
    <row r="462" spans="1:7" ht="22.5" customHeight="1">
      <c r="A462" s="183"/>
      <c r="B462" s="183"/>
      <c r="C462" s="179" t="s">
        <v>550</v>
      </c>
      <c r="D462" s="181" t="s">
        <v>551</v>
      </c>
      <c r="E462" s="182" t="s">
        <v>1146</v>
      </c>
      <c r="F462" s="182" t="s">
        <v>317</v>
      </c>
      <c r="G462" s="182" t="s">
        <v>1146</v>
      </c>
    </row>
    <row r="463" spans="1:7" ht="22.5" customHeight="1">
      <c r="A463" s="183"/>
      <c r="B463" s="183"/>
      <c r="C463" s="179" t="s">
        <v>553</v>
      </c>
      <c r="D463" s="181" t="s">
        <v>554</v>
      </c>
      <c r="E463" s="182" t="s">
        <v>1147</v>
      </c>
      <c r="F463" s="182" t="s">
        <v>317</v>
      </c>
      <c r="G463" s="182" t="s">
        <v>1147</v>
      </c>
    </row>
    <row r="464" spans="1:7" ht="22.5" customHeight="1">
      <c r="A464" s="178"/>
      <c r="B464" s="179" t="s">
        <v>35</v>
      </c>
      <c r="C464" s="180"/>
      <c r="D464" s="181" t="s">
        <v>522</v>
      </c>
      <c r="E464" s="182" t="s">
        <v>1148</v>
      </c>
      <c r="F464" s="182" t="s">
        <v>1149</v>
      </c>
      <c r="G464" s="182" t="s">
        <v>1150</v>
      </c>
    </row>
    <row r="465" spans="1:7" ht="22.5" customHeight="1">
      <c r="A465" s="183"/>
      <c r="B465" s="183"/>
      <c r="C465" s="179" t="s">
        <v>1140</v>
      </c>
      <c r="D465" s="181" t="s">
        <v>1141</v>
      </c>
      <c r="E465" s="182" t="s">
        <v>1148</v>
      </c>
      <c r="F465" s="182" t="s">
        <v>1149</v>
      </c>
      <c r="G465" s="182" t="s">
        <v>1150</v>
      </c>
    </row>
    <row r="466" spans="1:7" ht="22.5" customHeight="1">
      <c r="A466" s="178"/>
      <c r="B466" s="179" t="s">
        <v>87</v>
      </c>
      <c r="C466" s="180"/>
      <c r="D466" s="181" t="s">
        <v>1151</v>
      </c>
      <c r="E466" s="182" t="s">
        <v>1152</v>
      </c>
      <c r="F466" s="182" t="s">
        <v>1153</v>
      </c>
      <c r="G466" s="182" t="s">
        <v>1154</v>
      </c>
    </row>
    <row r="467" spans="1:7" ht="22.5" customHeight="1">
      <c r="A467" s="183"/>
      <c r="B467" s="183"/>
      <c r="C467" s="179" t="s">
        <v>1140</v>
      </c>
      <c r="D467" s="181" t="s">
        <v>1141</v>
      </c>
      <c r="E467" s="182" t="s">
        <v>1152</v>
      </c>
      <c r="F467" s="182" t="s">
        <v>1153</v>
      </c>
      <c r="G467" s="182" t="s">
        <v>1154</v>
      </c>
    </row>
    <row r="468" spans="1:7" ht="22.5" customHeight="1">
      <c r="A468" s="175" t="s">
        <v>88</v>
      </c>
      <c r="B468" s="175"/>
      <c r="C468" s="175"/>
      <c r="D468" s="176" t="s">
        <v>1155</v>
      </c>
      <c r="E468" s="177" t="s">
        <v>1156</v>
      </c>
      <c r="F468" s="177" t="s">
        <v>317</v>
      </c>
      <c r="G468" s="177" t="s">
        <v>1156</v>
      </c>
    </row>
    <row r="469" spans="1:7" ht="22.5" customHeight="1">
      <c r="A469" s="178"/>
      <c r="B469" s="179" t="s">
        <v>1157</v>
      </c>
      <c r="C469" s="180"/>
      <c r="D469" s="181" t="s">
        <v>1158</v>
      </c>
      <c r="E469" s="182" t="s">
        <v>391</v>
      </c>
      <c r="F469" s="182" t="s">
        <v>317</v>
      </c>
      <c r="G469" s="182" t="s">
        <v>391</v>
      </c>
    </row>
    <row r="470" spans="1:7" ht="22.5" customHeight="1">
      <c r="A470" s="183"/>
      <c r="B470" s="183"/>
      <c r="C470" s="179" t="s">
        <v>556</v>
      </c>
      <c r="D470" s="181" t="s">
        <v>557</v>
      </c>
      <c r="E470" s="182" t="s">
        <v>391</v>
      </c>
      <c r="F470" s="182" t="s">
        <v>317</v>
      </c>
      <c r="G470" s="182" t="s">
        <v>391</v>
      </c>
    </row>
    <row r="471" spans="1:7" ht="22.5" customHeight="1">
      <c r="A471" s="178"/>
      <c r="B471" s="179" t="s">
        <v>1159</v>
      </c>
      <c r="C471" s="180"/>
      <c r="D471" s="181" t="s">
        <v>1160</v>
      </c>
      <c r="E471" s="182" t="s">
        <v>1161</v>
      </c>
      <c r="F471" s="182" t="s">
        <v>317</v>
      </c>
      <c r="G471" s="182" t="s">
        <v>1161</v>
      </c>
    </row>
    <row r="472" spans="1:7" ht="22.5" customHeight="1">
      <c r="A472" s="183"/>
      <c r="B472" s="183"/>
      <c r="C472" s="179" t="s">
        <v>547</v>
      </c>
      <c r="D472" s="181" t="s">
        <v>548</v>
      </c>
      <c r="E472" s="182" t="s">
        <v>748</v>
      </c>
      <c r="F472" s="182" t="s">
        <v>317</v>
      </c>
      <c r="G472" s="182" t="s">
        <v>748</v>
      </c>
    </row>
    <row r="473" spans="1:7" ht="22.5" customHeight="1">
      <c r="A473" s="183"/>
      <c r="B473" s="183"/>
      <c r="C473" s="179" t="s">
        <v>553</v>
      </c>
      <c r="D473" s="181" t="s">
        <v>554</v>
      </c>
      <c r="E473" s="182" t="s">
        <v>1162</v>
      </c>
      <c r="F473" s="182" t="s">
        <v>317</v>
      </c>
      <c r="G473" s="182" t="s">
        <v>1162</v>
      </c>
    </row>
    <row r="474" spans="1:7" ht="45">
      <c r="A474" s="183"/>
      <c r="B474" s="183"/>
      <c r="C474" s="179" t="s">
        <v>1163</v>
      </c>
      <c r="D474" s="181" t="s">
        <v>1164</v>
      </c>
      <c r="E474" s="182" t="s">
        <v>317</v>
      </c>
      <c r="F474" s="182" t="s">
        <v>317</v>
      </c>
      <c r="G474" s="182" t="s">
        <v>317</v>
      </c>
    </row>
    <row r="475" spans="1:7" ht="22.5" customHeight="1">
      <c r="A475" s="183"/>
      <c r="B475" s="183"/>
      <c r="C475" s="179" t="s">
        <v>556</v>
      </c>
      <c r="D475" s="181" t="s">
        <v>557</v>
      </c>
      <c r="E475" s="182" t="s">
        <v>816</v>
      </c>
      <c r="F475" s="182" t="s">
        <v>317</v>
      </c>
      <c r="G475" s="182" t="s">
        <v>816</v>
      </c>
    </row>
    <row r="476" spans="1:7" ht="22.5" customHeight="1">
      <c r="A476" s="178"/>
      <c r="B476" s="179" t="s">
        <v>1165</v>
      </c>
      <c r="C476" s="180"/>
      <c r="D476" s="181" t="s">
        <v>1166</v>
      </c>
      <c r="E476" s="182" t="s">
        <v>1167</v>
      </c>
      <c r="F476" s="182" t="s">
        <v>317</v>
      </c>
      <c r="G476" s="182" t="s">
        <v>1167</v>
      </c>
    </row>
    <row r="477" spans="1:7" ht="56.25">
      <c r="A477" s="183"/>
      <c r="B477" s="183"/>
      <c r="C477" s="179" t="s">
        <v>475</v>
      </c>
      <c r="D477" s="181" t="s">
        <v>1168</v>
      </c>
      <c r="E477" s="182" t="s">
        <v>1169</v>
      </c>
      <c r="F477" s="182" t="s">
        <v>317</v>
      </c>
      <c r="G477" s="182" t="s">
        <v>1169</v>
      </c>
    </row>
    <row r="478" spans="1:7" ht="22.5" customHeight="1">
      <c r="A478" s="183"/>
      <c r="B478" s="183"/>
      <c r="C478" s="179" t="s">
        <v>607</v>
      </c>
      <c r="D478" s="181" t="s">
        <v>608</v>
      </c>
      <c r="E478" s="182" t="s">
        <v>734</v>
      </c>
      <c r="F478" s="182" t="s">
        <v>317</v>
      </c>
      <c r="G478" s="182" t="s">
        <v>734</v>
      </c>
    </row>
    <row r="479" spans="1:7" ht="22.5" customHeight="1">
      <c r="A479" s="183"/>
      <c r="B479" s="183"/>
      <c r="C479" s="179" t="s">
        <v>1170</v>
      </c>
      <c r="D479" s="181" t="s">
        <v>1171</v>
      </c>
      <c r="E479" s="182" t="s">
        <v>587</v>
      </c>
      <c r="F479" s="182" t="s">
        <v>317</v>
      </c>
      <c r="G479" s="182" t="s">
        <v>587</v>
      </c>
    </row>
    <row r="480" spans="1:7" ht="22.5" customHeight="1">
      <c r="A480" s="183"/>
      <c r="B480" s="183"/>
      <c r="C480" s="179" t="s">
        <v>616</v>
      </c>
      <c r="D480" s="181" t="s">
        <v>617</v>
      </c>
      <c r="E480" s="182" t="s">
        <v>1172</v>
      </c>
      <c r="F480" s="182" t="s">
        <v>317</v>
      </c>
      <c r="G480" s="182" t="s">
        <v>1172</v>
      </c>
    </row>
    <row r="481" spans="1:7" ht="22.5" customHeight="1">
      <c r="A481" s="183"/>
      <c r="B481" s="183"/>
      <c r="C481" s="179" t="s">
        <v>619</v>
      </c>
      <c r="D481" s="181" t="s">
        <v>620</v>
      </c>
      <c r="E481" s="182" t="s">
        <v>495</v>
      </c>
      <c r="F481" s="182" t="s">
        <v>317</v>
      </c>
      <c r="G481" s="182" t="s">
        <v>495</v>
      </c>
    </row>
    <row r="482" spans="1:7" ht="22.5" customHeight="1">
      <c r="A482" s="183"/>
      <c r="B482" s="183"/>
      <c r="C482" s="179" t="s">
        <v>595</v>
      </c>
      <c r="D482" s="181" t="s">
        <v>596</v>
      </c>
      <c r="E482" s="182" t="s">
        <v>1173</v>
      </c>
      <c r="F482" s="182" t="s">
        <v>317</v>
      </c>
      <c r="G482" s="182" t="s">
        <v>1173</v>
      </c>
    </row>
    <row r="483" spans="1:7" ht="22.5" customHeight="1">
      <c r="A483" s="183"/>
      <c r="B483" s="183"/>
      <c r="C483" s="179" t="s">
        <v>547</v>
      </c>
      <c r="D483" s="181" t="s">
        <v>548</v>
      </c>
      <c r="E483" s="182" t="s">
        <v>1174</v>
      </c>
      <c r="F483" s="182" t="s">
        <v>317</v>
      </c>
      <c r="G483" s="182" t="s">
        <v>1174</v>
      </c>
    </row>
    <row r="484" spans="1:7" ht="22.5" customHeight="1">
      <c r="A484" s="183"/>
      <c r="B484" s="183"/>
      <c r="C484" s="179" t="s">
        <v>565</v>
      </c>
      <c r="D484" s="181" t="s">
        <v>566</v>
      </c>
      <c r="E484" s="182" t="s">
        <v>1003</v>
      </c>
      <c r="F484" s="182" t="s">
        <v>317</v>
      </c>
      <c r="G484" s="182" t="s">
        <v>1003</v>
      </c>
    </row>
    <row r="485" spans="1:7" ht="22.5" customHeight="1">
      <c r="A485" s="183"/>
      <c r="B485" s="183"/>
      <c r="C485" s="179" t="s">
        <v>553</v>
      </c>
      <c r="D485" s="181" t="s">
        <v>554</v>
      </c>
      <c r="E485" s="182" t="s">
        <v>1175</v>
      </c>
      <c r="F485" s="182" t="s">
        <v>317</v>
      </c>
      <c r="G485" s="182" t="s">
        <v>1175</v>
      </c>
    </row>
    <row r="486" spans="1:7" ht="22.5" customHeight="1">
      <c r="A486" s="183"/>
      <c r="B486" s="183"/>
      <c r="C486" s="179" t="s">
        <v>677</v>
      </c>
      <c r="D486" s="181" t="s">
        <v>678</v>
      </c>
      <c r="E486" s="182" t="s">
        <v>1176</v>
      </c>
      <c r="F486" s="182" t="s">
        <v>317</v>
      </c>
      <c r="G486" s="182" t="s">
        <v>1176</v>
      </c>
    </row>
    <row r="487" spans="1:7" ht="22.5" customHeight="1">
      <c r="A487" s="178"/>
      <c r="B487" s="179" t="s">
        <v>1177</v>
      </c>
      <c r="C487" s="180"/>
      <c r="D487" s="181" t="s">
        <v>318</v>
      </c>
      <c r="E487" s="182" t="s">
        <v>1178</v>
      </c>
      <c r="F487" s="182" t="s">
        <v>317</v>
      </c>
      <c r="G487" s="182" t="s">
        <v>1178</v>
      </c>
    </row>
    <row r="488" spans="1:7" ht="22.5" customHeight="1">
      <c r="A488" s="183"/>
      <c r="B488" s="183"/>
      <c r="C488" s="179" t="s">
        <v>547</v>
      </c>
      <c r="D488" s="181" t="s">
        <v>548</v>
      </c>
      <c r="E488" s="182" t="s">
        <v>1178</v>
      </c>
      <c r="F488" s="182" t="s">
        <v>317</v>
      </c>
      <c r="G488" s="182" t="s">
        <v>1178</v>
      </c>
    </row>
    <row r="489" spans="1:7" ht="16.5" customHeight="1">
      <c r="A489" s="199" t="s">
        <v>524</v>
      </c>
      <c r="B489" s="199"/>
      <c r="C489" s="199"/>
      <c r="D489" s="199"/>
      <c r="E489" s="184" t="s">
        <v>1179</v>
      </c>
      <c r="F489" s="184" t="s">
        <v>526</v>
      </c>
      <c r="G489" s="184" t="s">
        <v>1180</v>
      </c>
    </row>
    <row r="490" spans="1:8" ht="251.25" customHeight="1">
      <c r="A490" s="196"/>
      <c r="B490" s="196"/>
      <c r="C490" s="196"/>
      <c r="D490" s="196"/>
      <c r="E490" s="196"/>
      <c r="F490" s="196"/>
      <c r="G490" s="196"/>
      <c r="H490" s="196"/>
    </row>
    <row r="491" spans="1:8" ht="251.25" customHeight="1">
      <c r="A491" s="196"/>
      <c r="B491" s="196"/>
      <c r="C491" s="196"/>
      <c r="D491" s="196"/>
      <c r="E491" s="196"/>
      <c r="F491" s="196"/>
      <c r="G491" s="196"/>
      <c r="H491" s="196"/>
    </row>
    <row r="492" spans="1:8" ht="5.25" customHeight="1">
      <c r="A492" s="196"/>
      <c r="B492" s="196"/>
      <c r="C492" s="196"/>
      <c r="D492" s="196"/>
      <c r="E492" s="196"/>
      <c r="F492" s="196"/>
      <c r="G492" s="196"/>
      <c r="H492" s="197"/>
    </row>
    <row r="493" spans="1:8" ht="5.25" customHeight="1">
      <c r="A493" s="198" t="s">
        <v>528</v>
      </c>
      <c r="B493" s="198"/>
      <c r="C493" s="196"/>
      <c r="D493" s="196"/>
      <c r="E493" s="196"/>
      <c r="F493" s="196"/>
      <c r="G493" s="196"/>
      <c r="H493" s="197"/>
    </row>
    <row r="494" spans="1:8" ht="11.25" customHeight="1">
      <c r="A494" s="198"/>
      <c r="B494" s="198"/>
      <c r="C494" s="196"/>
      <c r="D494" s="196"/>
      <c r="E494" s="196"/>
      <c r="F494" s="196"/>
      <c r="G494" s="196"/>
      <c r="H494" s="196"/>
    </row>
  </sheetData>
  <sheetProtection/>
  <mergeCells count="8">
    <mergeCell ref="A489:D489"/>
    <mergeCell ref="A490:H490"/>
    <mergeCell ref="A491:H491"/>
    <mergeCell ref="A492:G492"/>
    <mergeCell ref="H492:H493"/>
    <mergeCell ref="A493:B494"/>
    <mergeCell ref="C493:G493"/>
    <mergeCell ref="C494:H49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24" sqref="A24:G24"/>
    </sheetView>
  </sheetViews>
  <sheetFormatPr defaultColWidth="9.00390625" defaultRowHeight="12.75"/>
  <cols>
    <col min="1" max="1" width="6.00390625" style="4" customWidth="1"/>
    <col min="2" max="2" width="7.25390625" style="4" bestFit="1" customWidth="1"/>
    <col min="3" max="3" width="5.00390625" style="4" bestFit="1" customWidth="1"/>
    <col min="4" max="4" width="37.75390625" style="4" customWidth="1"/>
    <col min="5" max="5" width="47.375" style="4" customWidth="1"/>
    <col min="6" max="6" width="12.25390625" style="4" bestFit="1" customWidth="1"/>
    <col min="7" max="7" width="19.875" style="4" hidden="1" customWidth="1"/>
    <col min="8" max="8" width="11.375" style="4" hidden="1" customWidth="1"/>
    <col min="9" max="9" width="12.00390625" style="4" hidden="1" customWidth="1"/>
    <col min="10" max="10" width="11.375" style="4" hidden="1" customWidth="1"/>
    <col min="11" max="11" width="11.75390625" style="4" customWidth="1"/>
    <col min="12" max="12" width="11.375" style="4" bestFit="1" customWidth="1"/>
    <col min="13" max="13" width="11.75390625" style="4" customWidth="1"/>
  </cols>
  <sheetData>
    <row r="1" spans="6:12" ht="12.75">
      <c r="F1" s="13" t="s">
        <v>302</v>
      </c>
      <c r="G1" s="4" t="s">
        <v>171</v>
      </c>
      <c r="I1" s="13" t="s">
        <v>282</v>
      </c>
      <c r="K1" s="13"/>
      <c r="L1" s="13"/>
    </row>
    <row r="2" spans="6:12" ht="12.75">
      <c r="F2" s="13" t="s">
        <v>301</v>
      </c>
      <c r="G2" s="4" t="s">
        <v>133</v>
      </c>
      <c r="I2" s="13" t="s">
        <v>284</v>
      </c>
      <c r="K2" s="13"/>
      <c r="L2" s="13"/>
    </row>
    <row r="3" spans="6:12" ht="12.75">
      <c r="F3" s="13" t="s">
        <v>282</v>
      </c>
      <c r="G3" s="4" t="s">
        <v>90</v>
      </c>
      <c r="I3" s="13" t="s">
        <v>283</v>
      </c>
      <c r="K3" s="13"/>
      <c r="L3" s="13"/>
    </row>
    <row r="4" spans="6:12" ht="12.75">
      <c r="F4" s="13" t="s">
        <v>286</v>
      </c>
      <c r="G4" s="4" t="s">
        <v>134</v>
      </c>
      <c r="I4" s="13" t="s">
        <v>285</v>
      </c>
      <c r="K4" s="13"/>
      <c r="L4" s="13"/>
    </row>
    <row r="5" spans="1:13" ht="35.25" customHeight="1">
      <c r="A5" s="200" t="s">
        <v>166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/>
      <c r="M5"/>
    </row>
    <row r="6" spans="1:13" ht="31.5" customHeight="1">
      <c r="A6" s="202" t="s">
        <v>189</v>
      </c>
      <c r="B6" s="202"/>
      <c r="C6" s="202"/>
      <c r="D6" s="202"/>
      <c r="E6" s="202"/>
      <c r="F6" s="202"/>
      <c r="G6" s="202"/>
      <c r="H6" s="202"/>
      <c r="I6" s="202"/>
      <c r="J6"/>
      <c r="K6"/>
      <c r="L6"/>
      <c r="M6"/>
    </row>
    <row r="7" spans="1:13" ht="28.5" customHeight="1">
      <c r="A7" s="203" t="s">
        <v>187</v>
      </c>
      <c r="B7" s="203"/>
      <c r="C7" s="203"/>
      <c r="D7" s="203"/>
      <c r="E7" s="203"/>
      <c r="F7" s="203"/>
      <c r="G7" s="203"/>
      <c r="H7"/>
      <c r="I7"/>
      <c r="J7"/>
      <c r="K7"/>
      <c r="L7"/>
      <c r="M7"/>
    </row>
    <row r="8" spans="1:13" s="73" customFormat="1" ht="29.25" customHeight="1">
      <c r="A8" s="1" t="s">
        <v>0</v>
      </c>
      <c r="B8" s="1" t="s">
        <v>1</v>
      </c>
      <c r="C8" s="1" t="s">
        <v>2</v>
      </c>
      <c r="D8" s="1" t="s">
        <v>137</v>
      </c>
      <c r="E8" s="1" t="s">
        <v>138</v>
      </c>
      <c r="F8" s="1" t="s">
        <v>154</v>
      </c>
      <c r="G8" s="5" t="s">
        <v>139</v>
      </c>
      <c r="H8" s="5" t="s">
        <v>235</v>
      </c>
      <c r="I8" s="5" t="s">
        <v>139</v>
      </c>
      <c r="J8" s="5" t="s">
        <v>235</v>
      </c>
      <c r="K8" s="5" t="s">
        <v>139</v>
      </c>
      <c r="L8" s="5" t="s">
        <v>235</v>
      </c>
      <c r="M8" s="5" t="s">
        <v>139</v>
      </c>
    </row>
    <row r="9" spans="1:13" s="94" customFormat="1" ht="33.75">
      <c r="A9" s="82">
        <v>801</v>
      </c>
      <c r="B9" s="82">
        <v>80104</v>
      </c>
      <c r="C9" s="82">
        <v>2310</v>
      </c>
      <c r="D9" s="144" t="s">
        <v>238</v>
      </c>
      <c r="E9" s="145" t="s">
        <v>240</v>
      </c>
      <c r="F9" s="146" t="s">
        <v>156</v>
      </c>
      <c r="G9" s="147">
        <v>0</v>
      </c>
      <c r="H9" s="147">
        <v>4963</v>
      </c>
      <c r="I9" s="148">
        <f aca="true" t="shared" si="0" ref="I9:I21">SUM(G9:H9)</f>
        <v>4963</v>
      </c>
      <c r="J9" s="147"/>
      <c r="K9" s="148">
        <f aca="true" t="shared" si="1" ref="K9:K21">SUM(I9:J9)</f>
        <v>4963</v>
      </c>
      <c r="L9" s="147"/>
      <c r="M9" s="148">
        <f aca="true" t="shared" si="2" ref="M9:M21">SUM(K9:L9)</f>
        <v>4963</v>
      </c>
    </row>
    <row r="10" spans="1:13" s="94" customFormat="1" ht="33.75">
      <c r="A10" s="82">
        <v>852</v>
      </c>
      <c r="B10" s="82">
        <v>85295</v>
      </c>
      <c r="C10" s="82">
        <v>2710</v>
      </c>
      <c r="D10" s="144" t="s">
        <v>192</v>
      </c>
      <c r="E10" s="145" t="s">
        <v>264</v>
      </c>
      <c r="F10" s="146" t="s">
        <v>156</v>
      </c>
      <c r="G10" s="147"/>
      <c r="H10" s="147"/>
      <c r="I10" s="148">
        <v>0</v>
      </c>
      <c r="J10" s="147">
        <v>10000</v>
      </c>
      <c r="K10" s="148">
        <f t="shared" si="1"/>
        <v>10000</v>
      </c>
      <c r="L10" s="147"/>
      <c r="M10" s="148">
        <f t="shared" si="2"/>
        <v>10000</v>
      </c>
    </row>
    <row r="11" spans="1:13" s="94" customFormat="1" ht="18" customHeight="1">
      <c r="A11" s="82">
        <v>853</v>
      </c>
      <c r="B11" s="82">
        <v>85311</v>
      </c>
      <c r="C11" s="82">
        <v>2710</v>
      </c>
      <c r="D11" s="144" t="s">
        <v>192</v>
      </c>
      <c r="E11" s="149" t="s">
        <v>239</v>
      </c>
      <c r="F11" s="146" t="s">
        <v>156</v>
      </c>
      <c r="G11" s="147">
        <v>0</v>
      </c>
      <c r="H11" s="147">
        <v>11837</v>
      </c>
      <c r="I11" s="148">
        <f t="shared" si="0"/>
        <v>11837</v>
      </c>
      <c r="J11" s="147"/>
      <c r="K11" s="148">
        <f t="shared" si="1"/>
        <v>11837</v>
      </c>
      <c r="L11" s="147"/>
      <c r="M11" s="148">
        <f t="shared" si="2"/>
        <v>11837</v>
      </c>
    </row>
    <row r="12" spans="1:13" s="150" customFormat="1" ht="22.5">
      <c r="A12" s="82">
        <v>854</v>
      </c>
      <c r="B12" s="82">
        <v>85495</v>
      </c>
      <c r="C12" s="82">
        <v>2320</v>
      </c>
      <c r="D12" s="144" t="s">
        <v>192</v>
      </c>
      <c r="E12" s="145" t="s">
        <v>161</v>
      </c>
      <c r="F12" s="146" t="s">
        <v>156</v>
      </c>
      <c r="G12" s="148">
        <v>233290</v>
      </c>
      <c r="H12" s="148"/>
      <c r="I12" s="148">
        <f t="shared" si="0"/>
        <v>233290</v>
      </c>
      <c r="J12" s="148"/>
      <c r="K12" s="148">
        <f t="shared" si="1"/>
        <v>233290</v>
      </c>
      <c r="L12" s="148"/>
      <c r="M12" s="148">
        <f t="shared" si="2"/>
        <v>233290</v>
      </c>
    </row>
    <row r="13" spans="1:13" s="150" customFormat="1" ht="16.5" customHeight="1">
      <c r="A13" s="82">
        <v>854</v>
      </c>
      <c r="B13" s="82">
        <v>85495</v>
      </c>
      <c r="C13" s="82">
        <v>2320</v>
      </c>
      <c r="D13" s="144" t="s">
        <v>192</v>
      </c>
      <c r="E13" s="151" t="s">
        <v>144</v>
      </c>
      <c r="F13" s="144" t="s">
        <v>156</v>
      </c>
      <c r="G13" s="85">
        <v>37095</v>
      </c>
      <c r="H13" s="85"/>
      <c r="I13" s="148">
        <f t="shared" si="0"/>
        <v>37095</v>
      </c>
      <c r="J13" s="85"/>
      <c r="K13" s="148">
        <f t="shared" si="1"/>
        <v>37095</v>
      </c>
      <c r="L13" s="85"/>
      <c r="M13" s="148">
        <f t="shared" si="2"/>
        <v>37095</v>
      </c>
    </row>
    <row r="14" spans="1:13" s="150" customFormat="1" ht="33.75">
      <c r="A14" s="82">
        <v>854</v>
      </c>
      <c r="B14" s="82">
        <v>85495</v>
      </c>
      <c r="C14" s="86">
        <v>2320</v>
      </c>
      <c r="D14" s="144" t="s">
        <v>192</v>
      </c>
      <c r="E14" s="151" t="s">
        <v>262</v>
      </c>
      <c r="F14" s="144" t="s">
        <v>156</v>
      </c>
      <c r="G14" s="85"/>
      <c r="H14" s="85"/>
      <c r="I14" s="148">
        <v>0</v>
      </c>
      <c r="J14" s="85">
        <v>3000</v>
      </c>
      <c r="K14" s="148">
        <f t="shared" si="1"/>
        <v>3000</v>
      </c>
      <c r="L14" s="85"/>
      <c r="M14" s="148">
        <f t="shared" si="2"/>
        <v>3000</v>
      </c>
    </row>
    <row r="15" spans="1:13" s="150" customFormat="1" ht="22.5">
      <c r="A15" s="82">
        <v>854</v>
      </c>
      <c r="B15" s="82">
        <v>85495</v>
      </c>
      <c r="C15" s="86">
        <v>2320</v>
      </c>
      <c r="D15" s="144" t="s">
        <v>192</v>
      </c>
      <c r="E15" s="151" t="s">
        <v>263</v>
      </c>
      <c r="F15" s="144" t="s">
        <v>156</v>
      </c>
      <c r="G15" s="85"/>
      <c r="H15" s="85"/>
      <c r="I15" s="148">
        <v>0</v>
      </c>
      <c r="J15" s="85">
        <v>5000</v>
      </c>
      <c r="K15" s="148">
        <f t="shared" si="1"/>
        <v>5000</v>
      </c>
      <c r="L15" s="85"/>
      <c r="M15" s="148">
        <f t="shared" si="2"/>
        <v>5000</v>
      </c>
    </row>
    <row r="16" spans="1:13" s="150" customFormat="1" ht="18.75" customHeight="1">
      <c r="A16" s="152" t="s">
        <v>34</v>
      </c>
      <c r="B16" s="82">
        <v>92109</v>
      </c>
      <c r="C16" s="86">
        <v>2480</v>
      </c>
      <c r="D16" s="144" t="s">
        <v>140</v>
      </c>
      <c r="E16" s="151" t="s">
        <v>141</v>
      </c>
      <c r="F16" s="144" t="s">
        <v>155</v>
      </c>
      <c r="G16" s="85">
        <v>624660</v>
      </c>
      <c r="H16" s="85">
        <f>16000+18000</f>
        <v>34000</v>
      </c>
      <c r="I16" s="148">
        <f t="shared" si="0"/>
        <v>658660</v>
      </c>
      <c r="J16" s="85"/>
      <c r="K16" s="148">
        <f t="shared" si="1"/>
        <v>658660</v>
      </c>
      <c r="L16" s="85">
        <v>-12000</v>
      </c>
      <c r="M16" s="148">
        <f t="shared" si="2"/>
        <v>646660</v>
      </c>
    </row>
    <row r="17" spans="1:13" s="150" customFormat="1" ht="22.5">
      <c r="A17" s="152">
        <v>921</v>
      </c>
      <c r="B17" s="82">
        <v>92109</v>
      </c>
      <c r="C17" s="86">
        <v>2480</v>
      </c>
      <c r="D17" s="144" t="s">
        <v>140</v>
      </c>
      <c r="E17" s="151" t="s">
        <v>258</v>
      </c>
      <c r="F17" s="144" t="s">
        <v>155</v>
      </c>
      <c r="G17" s="85">
        <v>0</v>
      </c>
      <c r="H17" s="85">
        <f>800+3500</f>
        <v>4300</v>
      </c>
      <c r="I17" s="148">
        <f t="shared" si="0"/>
        <v>4300</v>
      </c>
      <c r="J17" s="85"/>
      <c r="K17" s="148">
        <f t="shared" si="1"/>
        <v>4300</v>
      </c>
      <c r="L17" s="85"/>
      <c r="M17" s="148">
        <f t="shared" si="2"/>
        <v>4300</v>
      </c>
    </row>
    <row r="18" spans="1:13" s="150" customFormat="1" ht="22.5">
      <c r="A18" s="152">
        <v>921</v>
      </c>
      <c r="B18" s="152" t="s">
        <v>35</v>
      </c>
      <c r="C18" s="86">
        <v>2480</v>
      </c>
      <c r="D18" s="151" t="s">
        <v>142</v>
      </c>
      <c r="E18" s="151" t="s">
        <v>160</v>
      </c>
      <c r="F18" s="144" t="s">
        <v>155</v>
      </c>
      <c r="G18" s="85">
        <v>60000</v>
      </c>
      <c r="H18" s="85"/>
      <c r="I18" s="148">
        <f t="shared" si="0"/>
        <v>60000</v>
      </c>
      <c r="J18" s="85"/>
      <c r="K18" s="148">
        <f t="shared" si="1"/>
        <v>60000</v>
      </c>
      <c r="L18" s="85"/>
      <c r="M18" s="148">
        <f t="shared" si="2"/>
        <v>60000</v>
      </c>
    </row>
    <row r="19" spans="1:13" s="150" customFormat="1" ht="24" customHeight="1">
      <c r="A19" s="152">
        <v>922</v>
      </c>
      <c r="B19" s="152" t="s">
        <v>35</v>
      </c>
      <c r="C19" s="86">
        <v>2480</v>
      </c>
      <c r="D19" s="151" t="s">
        <v>142</v>
      </c>
      <c r="E19" s="151" t="s">
        <v>141</v>
      </c>
      <c r="F19" s="144" t="s">
        <v>155</v>
      </c>
      <c r="G19" s="85">
        <v>1125030</v>
      </c>
      <c r="H19" s="85">
        <v>-5000</v>
      </c>
      <c r="I19" s="148">
        <f t="shared" si="0"/>
        <v>1120030</v>
      </c>
      <c r="J19" s="85"/>
      <c r="K19" s="148">
        <f t="shared" si="1"/>
        <v>1120030</v>
      </c>
      <c r="L19" s="85">
        <v>-10000</v>
      </c>
      <c r="M19" s="148">
        <f t="shared" si="2"/>
        <v>1110030</v>
      </c>
    </row>
    <row r="20" spans="1:13" s="150" customFormat="1" ht="16.5" customHeight="1">
      <c r="A20" s="152">
        <v>921</v>
      </c>
      <c r="B20" s="152" t="s">
        <v>87</v>
      </c>
      <c r="C20" s="82">
        <v>2480</v>
      </c>
      <c r="D20" s="153" t="s">
        <v>143</v>
      </c>
      <c r="E20" s="151" t="s">
        <v>141</v>
      </c>
      <c r="F20" s="144" t="s">
        <v>155</v>
      </c>
      <c r="G20" s="85">
        <v>600000</v>
      </c>
      <c r="H20" s="85">
        <v>-5000</v>
      </c>
      <c r="I20" s="148">
        <f t="shared" si="0"/>
        <v>595000</v>
      </c>
      <c r="J20" s="85"/>
      <c r="K20" s="148">
        <f t="shared" si="1"/>
        <v>595000</v>
      </c>
      <c r="L20" s="85">
        <v>-48000</v>
      </c>
      <c r="M20" s="148">
        <f t="shared" si="2"/>
        <v>547000</v>
      </c>
    </row>
    <row r="21" spans="1:13" s="150" customFormat="1" ht="22.5">
      <c r="A21" s="154">
        <v>921</v>
      </c>
      <c r="B21" s="155">
        <v>92118</v>
      </c>
      <c r="C21" s="156">
        <v>2480</v>
      </c>
      <c r="D21" s="153" t="s">
        <v>143</v>
      </c>
      <c r="E21" s="151" t="s">
        <v>258</v>
      </c>
      <c r="F21" s="144" t="s">
        <v>155</v>
      </c>
      <c r="G21" s="85">
        <v>0</v>
      </c>
      <c r="H21" s="85">
        <f>1000+2000+1000</f>
        <v>4000</v>
      </c>
      <c r="I21" s="148">
        <f t="shared" si="0"/>
        <v>4000</v>
      </c>
      <c r="J21" s="85"/>
      <c r="K21" s="148">
        <f t="shared" si="1"/>
        <v>4000</v>
      </c>
      <c r="L21" s="85"/>
      <c r="M21" s="148">
        <f t="shared" si="2"/>
        <v>4000</v>
      </c>
    </row>
    <row r="22" spans="1:13" s="75" customFormat="1" ht="24.75" customHeight="1">
      <c r="A22" s="109"/>
      <c r="B22" s="110"/>
      <c r="C22" s="111"/>
      <c r="D22" s="93"/>
      <c r="E22" s="112"/>
      <c r="F22" s="113" t="s">
        <v>36</v>
      </c>
      <c r="G22" s="114">
        <f aca="true" t="shared" si="3" ref="G22:M22">SUM(G9:G21)</f>
        <v>2680075</v>
      </c>
      <c r="H22" s="114">
        <f t="shared" si="3"/>
        <v>49100</v>
      </c>
      <c r="I22" s="114">
        <f t="shared" si="3"/>
        <v>2729175</v>
      </c>
      <c r="J22" s="114">
        <f t="shared" si="3"/>
        <v>18000</v>
      </c>
      <c r="K22" s="114">
        <f t="shared" si="3"/>
        <v>2747175</v>
      </c>
      <c r="L22" s="114">
        <f t="shared" si="3"/>
        <v>-70000</v>
      </c>
      <c r="M22" s="114">
        <f t="shared" si="3"/>
        <v>2677175</v>
      </c>
    </row>
    <row r="23" spans="1:13" s="75" customFormat="1" ht="24.75" customHeight="1">
      <c r="A23" s="109"/>
      <c r="B23" s="110"/>
      <c r="C23" s="111"/>
      <c r="D23" s="93"/>
      <c r="E23" s="112"/>
      <c r="F23" s="163"/>
      <c r="G23" s="164"/>
      <c r="H23" s="165"/>
      <c r="I23" s="165"/>
      <c r="J23" s="165"/>
      <c r="K23" s="165"/>
      <c r="L23" s="165"/>
      <c r="M23" s="165"/>
    </row>
    <row r="24" spans="1:7" s="75" customFormat="1" ht="30" customHeight="1">
      <c r="A24" s="204" t="s">
        <v>188</v>
      </c>
      <c r="B24" s="205"/>
      <c r="C24" s="205"/>
      <c r="D24" s="205"/>
      <c r="E24" s="205"/>
      <c r="F24" s="205"/>
      <c r="G24" s="206"/>
    </row>
    <row r="25" spans="1:13" s="150" customFormat="1" ht="27" customHeight="1">
      <c r="A25" s="152" t="s">
        <v>4</v>
      </c>
      <c r="B25" s="152" t="s">
        <v>157</v>
      </c>
      <c r="C25" s="82">
        <v>2830</v>
      </c>
      <c r="D25" s="151" t="s">
        <v>159</v>
      </c>
      <c r="E25" s="151" t="s">
        <v>200</v>
      </c>
      <c r="F25" s="144" t="s">
        <v>156</v>
      </c>
      <c r="G25" s="85">
        <v>70000</v>
      </c>
      <c r="H25" s="85"/>
      <c r="I25" s="85">
        <f aca="true" t="shared" si="4" ref="I25:I30">SUM(G25:H25)</f>
        <v>70000</v>
      </c>
      <c r="J25" s="85"/>
      <c r="K25" s="85">
        <f aca="true" t="shared" si="5" ref="K25:K44">SUM(I25:J25)</f>
        <v>70000</v>
      </c>
      <c r="L25" s="85"/>
      <c r="M25" s="85">
        <f aca="true" t="shared" si="6" ref="M25:M44">SUM(K25:L25)</f>
        <v>70000</v>
      </c>
    </row>
    <row r="26" spans="1:13" s="150" customFormat="1" ht="22.5">
      <c r="A26" s="152">
        <v>801</v>
      </c>
      <c r="B26" s="82">
        <v>80101</v>
      </c>
      <c r="C26" s="86">
        <v>2590</v>
      </c>
      <c r="D26" s="151" t="s">
        <v>220</v>
      </c>
      <c r="E26" s="151" t="s">
        <v>223</v>
      </c>
      <c r="F26" s="144" t="s">
        <v>155</v>
      </c>
      <c r="G26" s="85">
        <v>1031016</v>
      </c>
      <c r="H26" s="85"/>
      <c r="I26" s="85">
        <f t="shared" si="4"/>
        <v>1031016</v>
      </c>
      <c r="J26" s="85"/>
      <c r="K26" s="85">
        <f t="shared" si="5"/>
        <v>1031016</v>
      </c>
      <c r="L26" s="85"/>
      <c r="M26" s="85">
        <f t="shared" si="6"/>
        <v>1031016</v>
      </c>
    </row>
    <row r="27" spans="1:13" s="150" customFormat="1" ht="22.5">
      <c r="A27" s="152">
        <v>801</v>
      </c>
      <c r="B27" s="154">
        <v>80103</v>
      </c>
      <c r="C27" s="82">
        <v>2590</v>
      </c>
      <c r="D27" s="157" t="s">
        <v>226</v>
      </c>
      <c r="E27" s="151" t="s">
        <v>225</v>
      </c>
      <c r="F27" s="144" t="s">
        <v>155</v>
      </c>
      <c r="G27" s="85">
        <v>78416</v>
      </c>
      <c r="H27" s="85"/>
      <c r="I27" s="85">
        <f t="shared" si="4"/>
        <v>78416</v>
      </c>
      <c r="J27" s="85"/>
      <c r="K27" s="85">
        <f t="shared" si="5"/>
        <v>78416</v>
      </c>
      <c r="L27" s="85"/>
      <c r="M27" s="85">
        <f t="shared" si="6"/>
        <v>78416</v>
      </c>
    </row>
    <row r="28" spans="1:13" s="150" customFormat="1" ht="24.75" customHeight="1">
      <c r="A28" s="152">
        <v>801</v>
      </c>
      <c r="B28" s="154">
        <v>80110</v>
      </c>
      <c r="C28" s="82">
        <v>2590</v>
      </c>
      <c r="D28" s="157" t="s">
        <v>220</v>
      </c>
      <c r="E28" s="151" t="s">
        <v>224</v>
      </c>
      <c r="F28" s="158" t="s">
        <v>155</v>
      </c>
      <c r="G28" s="85">
        <v>393700</v>
      </c>
      <c r="H28" s="85"/>
      <c r="I28" s="85">
        <f t="shared" si="4"/>
        <v>393700</v>
      </c>
      <c r="J28" s="85"/>
      <c r="K28" s="85">
        <f t="shared" si="5"/>
        <v>393700</v>
      </c>
      <c r="L28" s="85"/>
      <c r="M28" s="85">
        <f t="shared" si="6"/>
        <v>393700</v>
      </c>
    </row>
    <row r="29" spans="1:13" s="76" customFormat="1" ht="28.5" customHeight="1">
      <c r="A29" s="92">
        <v>801</v>
      </c>
      <c r="B29" s="92">
        <v>80104</v>
      </c>
      <c r="C29" s="92">
        <v>2540</v>
      </c>
      <c r="D29" s="159" t="s">
        <v>202</v>
      </c>
      <c r="E29" s="159" t="s">
        <v>201</v>
      </c>
      <c r="F29" s="160" t="s">
        <v>155</v>
      </c>
      <c r="G29" s="98">
        <v>37428</v>
      </c>
      <c r="H29" s="98"/>
      <c r="I29" s="85">
        <f t="shared" si="4"/>
        <v>37428</v>
      </c>
      <c r="J29" s="98"/>
      <c r="K29" s="85">
        <f t="shared" si="5"/>
        <v>37428</v>
      </c>
      <c r="L29" s="98"/>
      <c r="M29" s="85">
        <f t="shared" si="6"/>
        <v>37428</v>
      </c>
    </row>
    <row r="30" spans="1:13" s="76" customFormat="1" ht="28.5" customHeight="1">
      <c r="A30" s="92">
        <v>801</v>
      </c>
      <c r="B30" s="92">
        <v>80104</v>
      </c>
      <c r="C30" s="92">
        <v>2540</v>
      </c>
      <c r="D30" s="159" t="s">
        <v>218</v>
      </c>
      <c r="E30" s="159" t="s">
        <v>201</v>
      </c>
      <c r="F30" s="160" t="s">
        <v>155</v>
      </c>
      <c r="G30" s="98">
        <v>29943</v>
      </c>
      <c r="H30" s="98"/>
      <c r="I30" s="85">
        <f t="shared" si="4"/>
        <v>29943</v>
      </c>
      <c r="J30" s="98"/>
      <c r="K30" s="85">
        <f t="shared" si="5"/>
        <v>29943</v>
      </c>
      <c r="L30" s="98"/>
      <c r="M30" s="85">
        <f t="shared" si="6"/>
        <v>29943</v>
      </c>
    </row>
    <row r="31" spans="1:13" s="76" customFormat="1" ht="33.75">
      <c r="A31" s="92">
        <v>926</v>
      </c>
      <c r="B31" s="92">
        <v>92605</v>
      </c>
      <c r="C31" s="92">
        <v>2360</v>
      </c>
      <c r="D31" s="159" t="s">
        <v>266</v>
      </c>
      <c r="E31" s="159" t="s">
        <v>265</v>
      </c>
      <c r="F31" s="144" t="s">
        <v>156</v>
      </c>
      <c r="G31" s="98"/>
      <c r="H31" s="98"/>
      <c r="I31" s="85">
        <v>0</v>
      </c>
      <c r="J31" s="98">
        <v>3000</v>
      </c>
      <c r="K31" s="85">
        <f t="shared" si="5"/>
        <v>3000</v>
      </c>
      <c r="L31" s="98"/>
      <c r="M31" s="85">
        <f t="shared" si="6"/>
        <v>3000</v>
      </c>
    </row>
    <row r="32" spans="1:13" s="76" customFormat="1" ht="33.75">
      <c r="A32" s="92">
        <v>926</v>
      </c>
      <c r="B32" s="92">
        <v>92605</v>
      </c>
      <c r="C32" s="92">
        <v>2360</v>
      </c>
      <c r="D32" s="159" t="s">
        <v>267</v>
      </c>
      <c r="E32" s="159" t="s">
        <v>265</v>
      </c>
      <c r="F32" s="144" t="s">
        <v>156</v>
      </c>
      <c r="G32" s="98"/>
      <c r="H32" s="98"/>
      <c r="I32" s="85">
        <v>0</v>
      </c>
      <c r="J32" s="98">
        <v>3000</v>
      </c>
      <c r="K32" s="85">
        <f t="shared" si="5"/>
        <v>3000</v>
      </c>
      <c r="L32" s="98"/>
      <c r="M32" s="85">
        <f t="shared" si="6"/>
        <v>3000</v>
      </c>
    </row>
    <row r="33" spans="1:13" s="76" customFormat="1" ht="33.75">
      <c r="A33" s="92">
        <v>926</v>
      </c>
      <c r="B33" s="92">
        <v>92605</v>
      </c>
      <c r="C33" s="92">
        <v>2360</v>
      </c>
      <c r="D33" s="159" t="s">
        <v>268</v>
      </c>
      <c r="E33" s="159" t="s">
        <v>265</v>
      </c>
      <c r="F33" s="144" t="s">
        <v>156</v>
      </c>
      <c r="G33" s="98"/>
      <c r="H33" s="98"/>
      <c r="I33" s="85">
        <v>0</v>
      </c>
      <c r="J33" s="98">
        <v>4000</v>
      </c>
      <c r="K33" s="85">
        <f t="shared" si="5"/>
        <v>4000</v>
      </c>
      <c r="L33" s="98"/>
      <c r="M33" s="85">
        <f t="shared" si="6"/>
        <v>4000</v>
      </c>
    </row>
    <row r="34" spans="1:13" s="76" customFormat="1" ht="28.5" customHeight="1">
      <c r="A34" s="92">
        <v>926</v>
      </c>
      <c r="B34" s="92">
        <v>92605</v>
      </c>
      <c r="C34" s="92">
        <v>2360</v>
      </c>
      <c r="D34" s="159" t="s">
        <v>270</v>
      </c>
      <c r="E34" s="159" t="s">
        <v>269</v>
      </c>
      <c r="F34" s="144" t="s">
        <v>156</v>
      </c>
      <c r="G34" s="98"/>
      <c r="H34" s="98"/>
      <c r="I34" s="85">
        <v>0</v>
      </c>
      <c r="J34" s="98">
        <v>100000</v>
      </c>
      <c r="K34" s="85">
        <f t="shared" si="5"/>
        <v>100000</v>
      </c>
      <c r="L34" s="98"/>
      <c r="M34" s="85">
        <f t="shared" si="6"/>
        <v>100000</v>
      </c>
    </row>
    <row r="35" spans="1:13" s="76" customFormat="1" ht="28.5" customHeight="1">
      <c r="A35" s="92">
        <v>926</v>
      </c>
      <c r="B35" s="92">
        <v>92605</v>
      </c>
      <c r="C35" s="92">
        <v>2360</v>
      </c>
      <c r="D35" s="159" t="s">
        <v>271</v>
      </c>
      <c r="E35" s="159" t="s">
        <v>269</v>
      </c>
      <c r="F35" s="144" t="s">
        <v>156</v>
      </c>
      <c r="G35" s="98"/>
      <c r="H35" s="98"/>
      <c r="I35" s="85">
        <v>0</v>
      </c>
      <c r="J35" s="98">
        <v>180000</v>
      </c>
      <c r="K35" s="85">
        <f t="shared" si="5"/>
        <v>180000</v>
      </c>
      <c r="L35" s="98"/>
      <c r="M35" s="85">
        <f t="shared" si="6"/>
        <v>180000</v>
      </c>
    </row>
    <row r="36" spans="1:13" s="76" customFormat="1" ht="28.5" customHeight="1">
      <c r="A36" s="92">
        <v>926</v>
      </c>
      <c r="B36" s="92">
        <v>92605</v>
      </c>
      <c r="C36" s="92">
        <v>2360</v>
      </c>
      <c r="D36" s="159" t="s">
        <v>272</v>
      </c>
      <c r="E36" s="159" t="s">
        <v>269</v>
      </c>
      <c r="F36" s="144" t="s">
        <v>156</v>
      </c>
      <c r="G36" s="98"/>
      <c r="H36" s="98"/>
      <c r="I36" s="85">
        <v>0</v>
      </c>
      <c r="J36" s="98">
        <v>7000</v>
      </c>
      <c r="K36" s="85">
        <f t="shared" si="5"/>
        <v>7000</v>
      </c>
      <c r="L36" s="98"/>
      <c r="M36" s="85">
        <f t="shared" si="6"/>
        <v>7000</v>
      </c>
    </row>
    <row r="37" spans="1:13" s="76" customFormat="1" ht="28.5" customHeight="1">
      <c r="A37" s="92">
        <v>926</v>
      </c>
      <c r="B37" s="92">
        <v>92605</v>
      </c>
      <c r="C37" s="92">
        <v>2360</v>
      </c>
      <c r="D37" s="159" t="s">
        <v>273</v>
      </c>
      <c r="E37" s="159" t="s">
        <v>269</v>
      </c>
      <c r="F37" s="144" t="s">
        <v>156</v>
      </c>
      <c r="G37" s="98"/>
      <c r="H37" s="98"/>
      <c r="I37" s="85">
        <v>0</v>
      </c>
      <c r="J37" s="98">
        <v>18000</v>
      </c>
      <c r="K37" s="85">
        <f t="shared" si="5"/>
        <v>18000</v>
      </c>
      <c r="L37" s="98"/>
      <c r="M37" s="85">
        <f t="shared" si="6"/>
        <v>18000</v>
      </c>
    </row>
    <row r="38" spans="1:13" s="76" customFormat="1" ht="28.5" customHeight="1">
      <c r="A38" s="92">
        <v>926</v>
      </c>
      <c r="B38" s="92">
        <v>92605</v>
      </c>
      <c r="C38" s="92">
        <v>2360</v>
      </c>
      <c r="D38" s="159" t="s">
        <v>274</v>
      </c>
      <c r="E38" s="159" t="s">
        <v>269</v>
      </c>
      <c r="F38" s="144" t="s">
        <v>156</v>
      </c>
      <c r="G38" s="98"/>
      <c r="H38" s="98"/>
      <c r="I38" s="85">
        <v>0</v>
      </c>
      <c r="J38" s="98">
        <v>16000</v>
      </c>
      <c r="K38" s="85">
        <f t="shared" si="5"/>
        <v>16000</v>
      </c>
      <c r="L38" s="98"/>
      <c r="M38" s="85">
        <f t="shared" si="6"/>
        <v>16000</v>
      </c>
    </row>
    <row r="39" spans="1:13" s="76" customFormat="1" ht="28.5" customHeight="1">
      <c r="A39" s="92">
        <v>926</v>
      </c>
      <c r="B39" s="92">
        <v>92605</v>
      </c>
      <c r="C39" s="92">
        <v>2360</v>
      </c>
      <c r="D39" s="159" t="s">
        <v>275</v>
      </c>
      <c r="E39" s="159" t="s">
        <v>269</v>
      </c>
      <c r="F39" s="144" t="s">
        <v>156</v>
      </c>
      <c r="G39" s="98"/>
      <c r="H39" s="98"/>
      <c r="I39" s="85">
        <v>0</v>
      </c>
      <c r="J39" s="98">
        <v>7000</v>
      </c>
      <c r="K39" s="85">
        <f t="shared" si="5"/>
        <v>7000</v>
      </c>
      <c r="L39" s="98"/>
      <c r="M39" s="85">
        <f t="shared" si="6"/>
        <v>7000</v>
      </c>
    </row>
    <row r="40" spans="1:13" s="76" customFormat="1" ht="33.75">
      <c r="A40" s="92">
        <v>926</v>
      </c>
      <c r="B40" s="92">
        <v>92605</v>
      </c>
      <c r="C40" s="92">
        <v>2360</v>
      </c>
      <c r="D40" s="159" t="s">
        <v>277</v>
      </c>
      <c r="E40" s="159" t="s">
        <v>276</v>
      </c>
      <c r="F40" s="144" t="s">
        <v>156</v>
      </c>
      <c r="G40" s="98"/>
      <c r="H40" s="98"/>
      <c r="I40" s="85">
        <v>0</v>
      </c>
      <c r="J40" s="98">
        <v>12000</v>
      </c>
      <c r="K40" s="85">
        <f t="shared" si="5"/>
        <v>12000</v>
      </c>
      <c r="L40" s="98"/>
      <c r="M40" s="85">
        <f t="shared" si="6"/>
        <v>12000</v>
      </c>
    </row>
    <row r="41" spans="1:13" s="76" customFormat="1" ht="28.5" customHeight="1">
      <c r="A41" s="92">
        <v>926</v>
      </c>
      <c r="B41" s="92">
        <v>92605</v>
      </c>
      <c r="C41" s="92">
        <v>2360</v>
      </c>
      <c r="D41" s="159" t="s">
        <v>278</v>
      </c>
      <c r="E41" s="159" t="s">
        <v>280</v>
      </c>
      <c r="F41" s="144" t="s">
        <v>156</v>
      </c>
      <c r="G41" s="98"/>
      <c r="H41" s="98"/>
      <c r="I41" s="85">
        <v>0</v>
      </c>
      <c r="J41" s="98">
        <v>1500</v>
      </c>
      <c r="K41" s="85">
        <f t="shared" si="5"/>
        <v>1500</v>
      </c>
      <c r="L41" s="98"/>
      <c r="M41" s="85">
        <f t="shared" si="6"/>
        <v>1500</v>
      </c>
    </row>
    <row r="42" spans="1:13" s="76" customFormat="1" ht="28.5" customHeight="1">
      <c r="A42" s="92">
        <v>926</v>
      </c>
      <c r="B42" s="92">
        <v>92605</v>
      </c>
      <c r="C42" s="92">
        <v>2360</v>
      </c>
      <c r="D42" s="159" t="s">
        <v>279</v>
      </c>
      <c r="E42" s="159" t="s">
        <v>280</v>
      </c>
      <c r="F42" s="144" t="s">
        <v>156</v>
      </c>
      <c r="G42" s="98"/>
      <c r="H42" s="98"/>
      <c r="I42" s="85">
        <v>0</v>
      </c>
      <c r="J42" s="98">
        <v>1000</v>
      </c>
      <c r="K42" s="85">
        <f t="shared" si="5"/>
        <v>1000</v>
      </c>
      <c r="L42" s="98"/>
      <c r="M42" s="85">
        <f t="shared" si="6"/>
        <v>1000</v>
      </c>
    </row>
    <row r="43" spans="1:13" s="76" customFormat="1" ht="28.5" customHeight="1">
      <c r="A43" s="92">
        <v>926</v>
      </c>
      <c r="B43" s="92">
        <v>92605</v>
      </c>
      <c r="C43" s="92">
        <v>2360</v>
      </c>
      <c r="D43" s="159" t="s">
        <v>277</v>
      </c>
      <c r="E43" s="159" t="s">
        <v>280</v>
      </c>
      <c r="F43" s="144" t="s">
        <v>156</v>
      </c>
      <c r="G43" s="98"/>
      <c r="H43" s="98"/>
      <c r="I43" s="85">
        <v>0</v>
      </c>
      <c r="J43" s="98">
        <v>5000</v>
      </c>
      <c r="K43" s="85">
        <f t="shared" si="5"/>
        <v>5000</v>
      </c>
      <c r="L43" s="98"/>
      <c r="M43" s="85">
        <f t="shared" si="6"/>
        <v>5000</v>
      </c>
    </row>
    <row r="44" spans="1:13" s="76" customFormat="1" ht="28.5" customHeight="1">
      <c r="A44" s="92">
        <v>926</v>
      </c>
      <c r="B44" s="92">
        <v>92605</v>
      </c>
      <c r="C44" s="92">
        <v>2360</v>
      </c>
      <c r="D44" s="159" t="s">
        <v>281</v>
      </c>
      <c r="E44" s="159" t="s">
        <v>280</v>
      </c>
      <c r="F44" s="144" t="s">
        <v>156</v>
      </c>
      <c r="G44" s="98"/>
      <c r="H44" s="98"/>
      <c r="I44" s="85">
        <v>0</v>
      </c>
      <c r="J44" s="98">
        <v>2500</v>
      </c>
      <c r="K44" s="85">
        <f t="shared" si="5"/>
        <v>2500</v>
      </c>
      <c r="L44" s="98"/>
      <c r="M44" s="85">
        <f t="shared" si="6"/>
        <v>2500</v>
      </c>
    </row>
    <row r="45" spans="1:13" ht="19.5" customHeight="1">
      <c r="A45" s="115"/>
      <c r="B45" s="115"/>
      <c r="C45" s="115"/>
      <c r="D45" s="115"/>
      <c r="E45" s="115"/>
      <c r="F45" s="127" t="s">
        <v>36</v>
      </c>
      <c r="G45" s="116">
        <f>SUM(G25:G30)</f>
        <v>1640503</v>
      </c>
      <c r="H45" s="116">
        <f>SUM(H25:H30)</f>
        <v>0</v>
      </c>
      <c r="I45" s="116">
        <f>SUM(I25:I44)</f>
        <v>1640503</v>
      </c>
      <c r="J45" s="116">
        <f>SUM(J25:J44)</f>
        <v>360000</v>
      </c>
      <c r="K45" s="116">
        <f>SUM(K25:K44)</f>
        <v>2000503</v>
      </c>
      <c r="L45" s="116"/>
      <c r="M45" s="116">
        <f>SUM(M25:M44)</f>
        <v>2000503</v>
      </c>
    </row>
    <row r="46" spans="1:13" ht="21.75" customHeight="1">
      <c r="A46" s="75"/>
      <c r="B46" s="75"/>
      <c r="C46" s="75"/>
      <c r="D46" s="75"/>
      <c r="E46" s="201" t="s">
        <v>194</v>
      </c>
      <c r="F46" s="201"/>
      <c r="G46" s="126">
        <f aca="true" t="shared" si="7" ref="G46:M46">SUM(G22,G45)</f>
        <v>4320578</v>
      </c>
      <c r="H46" s="126">
        <f t="shared" si="7"/>
        <v>49100</v>
      </c>
      <c r="I46" s="126">
        <f t="shared" si="7"/>
        <v>4369678</v>
      </c>
      <c r="J46" s="126">
        <f t="shared" si="7"/>
        <v>378000</v>
      </c>
      <c r="K46" s="126">
        <f t="shared" si="7"/>
        <v>4747678</v>
      </c>
      <c r="L46" s="126">
        <f t="shared" si="7"/>
        <v>-70000</v>
      </c>
      <c r="M46" s="126">
        <f t="shared" si="7"/>
        <v>4677678</v>
      </c>
    </row>
    <row r="48" spans="1:13" ht="20.25">
      <c r="A48" s="142" t="s">
        <v>190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1:13" ht="27.75" customHeight="1">
      <c r="A49" s="203" t="s">
        <v>191</v>
      </c>
      <c r="B49" s="203"/>
      <c r="C49" s="203"/>
      <c r="D49" s="203"/>
      <c r="E49" s="203"/>
      <c r="F49" s="203"/>
      <c r="G49" s="203"/>
      <c r="H49"/>
      <c r="I49"/>
      <c r="J49"/>
      <c r="K49"/>
      <c r="L49"/>
      <c r="M49"/>
    </row>
    <row r="50" spans="1:13" ht="12.75">
      <c r="A50" s="1" t="s">
        <v>0</v>
      </c>
      <c r="B50" s="1" t="s">
        <v>1</v>
      </c>
      <c r="C50" s="1" t="s">
        <v>2</v>
      </c>
      <c r="D50" s="1" t="s">
        <v>137</v>
      </c>
      <c r="E50" s="1" t="s">
        <v>138</v>
      </c>
      <c r="F50" s="1" t="s">
        <v>154</v>
      </c>
      <c r="G50" s="5" t="s">
        <v>139</v>
      </c>
      <c r="H50" s="5" t="s">
        <v>235</v>
      </c>
      <c r="I50" s="5" t="s">
        <v>139</v>
      </c>
      <c r="J50" s="5" t="s">
        <v>235</v>
      </c>
      <c r="K50" s="5" t="s">
        <v>139</v>
      </c>
      <c r="L50" s="5" t="s">
        <v>235</v>
      </c>
      <c r="M50" s="5" t="s">
        <v>139</v>
      </c>
    </row>
    <row r="51" spans="1:13" s="13" customFormat="1" ht="33.75">
      <c r="A51" s="33">
        <v>600</v>
      </c>
      <c r="B51" s="33">
        <v>60014</v>
      </c>
      <c r="C51" s="33">
        <v>6300</v>
      </c>
      <c r="D51" s="161" t="s">
        <v>192</v>
      </c>
      <c r="E51" s="22" t="s">
        <v>219</v>
      </c>
      <c r="F51" s="162" t="s">
        <v>156</v>
      </c>
      <c r="G51" s="56">
        <v>81115</v>
      </c>
      <c r="H51" s="56"/>
      <c r="I51" s="56">
        <f>SUM(G51:H51)</f>
        <v>81115</v>
      </c>
      <c r="J51" s="56"/>
      <c r="K51" s="56">
        <f>SUM(I51:J51)</f>
        <v>81115</v>
      </c>
      <c r="L51" s="56"/>
      <c r="M51" s="56">
        <f>SUM(K51:L51)</f>
        <v>81115</v>
      </c>
    </row>
    <row r="52" spans="1:13" s="13" customFormat="1" ht="33.75">
      <c r="A52" s="33">
        <v>600</v>
      </c>
      <c r="B52" s="33">
        <v>60014</v>
      </c>
      <c r="C52" s="33">
        <v>6300</v>
      </c>
      <c r="D52" s="161" t="s">
        <v>192</v>
      </c>
      <c r="E52" s="9" t="s">
        <v>199</v>
      </c>
      <c r="F52" s="162" t="s">
        <v>156</v>
      </c>
      <c r="G52" s="56">
        <v>127220</v>
      </c>
      <c r="H52" s="56"/>
      <c r="I52" s="56">
        <f>SUM(G52:H52)</f>
        <v>127220</v>
      </c>
      <c r="J52" s="56"/>
      <c r="K52" s="56">
        <f>SUM(I52:J52)</f>
        <v>127220</v>
      </c>
      <c r="L52" s="56"/>
      <c r="M52" s="56">
        <f>SUM(K52:L52)</f>
        <v>127220</v>
      </c>
    </row>
    <row r="53" spans="1:13" s="13" customFormat="1" ht="22.5">
      <c r="A53" s="33">
        <v>754</v>
      </c>
      <c r="B53" s="33">
        <v>75411</v>
      </c>
      <c r="C53" s="33">
        <v>6620</v>
      </c>
      <c r="D53" s="161" t="s">
        <v>192</v>
      </c>
      <c r="E53" s="9" t="s">
        <v>248</v>
      </c>
      <c r="F53" s="162" t="s">
        <v>156</v>
      </c>
      <c r="G53" s="56">
        <v>0</v>
      </c>
      <c r="H53" s="56">
        <v>25000</v>
      </c>
      <c r="I53" s="56">
        <f>SUM(G53:H53)</f>
        <v>25000</v>
      </c>
      <c r="J53" s="56"/>
      <c r="K53" s="56">
        <f>SUM(I53:J53)</f>
        <v>25000</v>
      </c>
      <c r="L53" s="56">
        <v>-25000</v>
      </c>
      <c r="M53" s="56">
        <f>SUM(K53:L53)</f>
        <v>0</v>
      </c>
    </row>
    <row r="54" spans="5:13" ht="21.75" customHeight="1">
      <c r="E54" s="201" t="s">
        <v>193</v>
      </c>
      <c r="F54" s="201"/>
      <c r="G54" s="128">
        <f aca="true" t="shared" si="8" ref="G54:M54">SUM(G51:G53)</f>
        <v>208335</v>
      </c>
      <c r="H54" s="128">
        <f t="shared" si="8"/>
        <v>25000</v>
      </c>
      <c r="I54" s="128">
        <f t="shared" si="8"/>
        <v>233335</v>
      </c>
      <c r="J54" s="128">
        <f t="shared" si="8"/>
        <v>0</v>
      </c>
      <c r="K54" s="128">
        <f t="shared" si="8"/>
        <v>233335</v>
      </c>
      <c r="L54" s="128">
        <f t="shared" si="8"/>
        <v>-25000</v>
      </c>
      <c r="M54" s="128">
        <f t="shared" si="8"/>
        <v>208335</v>
      </c>
    </row>
    <row r="55" spans="5:13" ht="15.75">
      <c r="E55" s="129" t="s">
        <v>232</v>
      </c>
      <c r="F55" s="129"/>
      <c r="G55" s="130">
        <f>SUM(G46,G54,)</f>
        <v>4528913</v>
      </c>
      <c r="H55" s="130">
        <f>SUM(H46,H54,)</f>
        <v>74100</v>
      </c>
      <c r="I55" s="143">
        <f>SUM(G55:H55)</f>
        <v>4603013</v>
      </c>
      <c r="J55" s="143">
        <f>SUM(J46,J54,)</f>
        <v>378000</v>
      </c>
      <c r="K55" s="143">
        <f>SUM(I55:J55)</f>
        <v>4981013</v>
      </c>
      <c r="L55" s="143">
        <f>SUM(L46,L54,)</f>
        <v>-95000</v>
      </c>
      <c r="M55" s="143">
        <f>SUM(K55:L55)</f>
        <v>4886013</v>
      </c>
    </row>
  </sheetData>
  <sheetProtection/>
  <mergeCells count="7">
    <mergeCell ref="A5:K5"/>
    <mergeCell ref="E54:F54"/>
    <mergeCell ref="A6:I6"/>
    <mergeCell ref="A7:G7"/>
    <mergeCell ref="A24:G24"/>
    <mergeCell ref="E46:F46"/>
    <mergeCell ref="A49:G49"/>
  </mergeCell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125" style="4" customWidth="1"/>
    <col min="2" max="2" width="7.25390625" style="4" bestFit="1" customWidth="1"/>
    <col min="3" max="3" width="4.375" style="4" bestFit="1" customWidth="1"/>
    <col min="4" max="4" width="39.75390625" style="4" customWidth="1"/>
    <col min="5" max="5" width="0.2421875" style="4" hidden="1" customWidth="1"/>
    <col min="6" max="6" width="9.25390625" style="4" hidden="1" customWidth="1"/>
    <col min="7" max="7" width="13.25390625" style="4" customWidth="1"/>
    <col min="8" max="8" width="11.125" style="4" customWidth="1"/>
    <col min="9" max="9" width="13.00390625" style="4" customWidth="1"/>
  </cols>
  <sheetData>
    <row r="1" spans="1:9" ht="12.75">
      <c r="A1" s="38"/>
      <c r="B1" s="38"/>
      <c r="C1" s="38"/>
      <c r="D1" s="38"/>
      <c r="E1" s="39" t="s">
        <v>123</v>
      </c>
      <c r="F1" s="39" t="s">
        <v>123</v>
      </c>
      <c r="G1" s="13" t="s">
        <v>300</v>
      </c>
      <c r="H1" s="39"/>
      <c r="I1" s="13"/>
    </row>
    <row r="2" spans="1:9" ht="12.75">
      <c r="A2" s="38"/>
      <c r="B2" s="38"/>
      <c r="C2" s="38"/>
      <c r="D2" s="38"/>
      <c r="E2" s="39" t="s">
        <v>133</v>
      </c>
      <c r="F2" s="39" t="s">
        <v>253</v>
      </c>
      <c r="G2" s="13" t="s">
        <v>301</v>
      </c>
      <c r="H2" s="39"/>
      <c r="I2" s="13"/>
    </row>
    <row r="3" spans="1:9" ht="12.75">
      <c r="A3" s="38"/>
      <c r="B3" s="38"/>
      <c r="C3" s="38"/>
      <c r="D3" s="38"/>
      <c r="E3" s="39" t="s">
        <v>90</v>
      </c>
      <c r="F3" s="39" t="s">
        <v>90</v>
      </c>
      <c r="G3" s="13" t="s">
        <v>297</v>
      </c>
      <c r="H3" s="39"/>
      <c r="I3" s="13"/>
    </row>
    <row r="4" spans="1:9" ht="12.75">
      <c r="A4" s="38"/>
      <c r="B4" s="38"/>
      <c r="C4" s="38"/>
      <c r="D4" s="38"/>
      <c r="E4" s="39" t="s">
        <v>134</v>
      </c>
      <c r="F4" s="39" t="s">
        <v>254</v>
      </c>
      <c r="G4" s="13" t="s">
        <v>295</v>
      </c>
      <c r="H4" s="39"/>
      <c r="I4" s="13"/>
    </row>
    <row r="5" spans="1:9" ht="48.75" customHeight="1">
      <c r="A5" s="209" t="s">
        <v>205</v>
      </c>
      <c r="B5" s="209"/>
      <c r="C5" s="209"/>
      <c r="D5" s="209"/>
      <c r="E5" s="209"/>
      <c r="F5" s="209"/>
      <c r="G5" s="209"/>
      <c r="H5" s="209"/>
      <c r="I5" s="209"/>
    </row>
    <row r="6" spans="1:9" ht="18" customHeight="1">
      <c r="A6" s="207" t="s">
        <v>216</v>
      </c>
      <c r="B6" s="207"/>
      <c r="C6" s="207"/>
      <c r="D6" s="207"/>
      <c r="E6" s="207"/>
      <c r="F6"/>
      <c r="G6"/>
      <c r="H6"/>
      <c r="I6"/>
    </row>
    <row r="7" spans="1:9" ht="33.75" customHeight="1">
      <c r="A7" s="40" t="s">
        <v>0</v>
      </c>
      <c r="B7" s="40" t="s">
        <v>1</v>
      </c>
      <c r="C7" s="63" t="s">
        <v>2</v>
      </c>
      <c r="D7" s="40" t="s">
        <v>3</v>
      </c>
      <c r="E7" s="68" t="s">
        <v>163</v>
      </c>
      <c r="F7" s="68" t="s">
        <v>234</v>
      </c>
      <c r="G7" s="68" t="s">
        <v>89</v>
      </c>
      <c r="H7" s="68" t="s">
        <v>234</v>
      </c>
      <c r="I7" s="68" t="s">
        <v>294</v>
      </c>
    </row>
    <row r="8" spans="1:9" ht="19.5" customHeight="1">
      <c r="A8" s="17" t="s">
        <v>12</v>
      </c>
      <c r="B8" s="15"/>
      <c r="C8" s="37"/>
      <c r="D8" s="20" t="s">
        <v>13</v>
      </c>
      <c r="E8" s="41">
        <f aca="true" t="shared" si="0" ref="E8:I9">SUM(E9)</f>
        <v>156600</v>
      </c>
      <c r="F8" s="41">
        <f t="shared" si="0"/>
        <v>0</v>
      </c>
      <c r="G8" s="41">
        <f>SUM(G9,G11)</f>
        <v>156600</v>
      </c>
      <c r="H8" s="41">
        <f>SUM(H9,H11)</f>
        <v>29071</v>
      </c>
      <c r="I8" s="41">
        <f>SUM(I9,I11)</f>
        <v>185671</v>
      </c>
    </row>
    <row r="9" spans="1:9" ht="19.5" customHeight="1">
      <c r="A9" s="45"/>
      <c r="B9" s="45">
        <v>75011</v>
      </c>
      <c r="C9" s="46"/>
      <c r="D9" s="22" t="s">
        <v>14</v>
      </c>
      <c r="E9" s="60">
        <f t="shared" si="0"/>
        <v>156600</v>
      </c>
      <c r="F9" s="60">
        <f t="shared" si="0"/>
        <v>0</v>
      </c>
      <c r="G9" s="60">
        <f t="shared" si="0"/>
        <v>156600</v>
      </c>
      <c r="H9" s="60">
        <f t="shared" si="0"/>
        <v>0</v>
      </c>
      <c r="I9" s="60">
        <f t="shared" si="0"/>
        <v>156600</v>
      </c>
    </row>
    <row r="10" spans="1:9" ht="45">
      <c r="A10" s="45"/>
      <c r="B10" s="57"/>
      <c r="C10" s="47" t="s">
        <v>118</v>
      </c>
      <c r="D10" s="22" t="s">
        <v>131</v>
      </c>
      <c r="E10" s="60">
        <v>156600</v>
      </c>
      <c r="F10" s="60"/>
      <c r="G10" s="60">
        <f>SUM(E10:F10)</f>
        <v>156600</v>
      </c>
      <c r="H10" s="60">
        <v>0</v>
      </c>
      <c r="I10" s="60">
        <f>SUM(G10:H10)</f>
        <v>156600</v>
      </c>
    </row>
    <row r="11" spans="1:9" ht="21" customHeight="1">
      <c r="A11" s="45"/>
      <c r="B11" s="57">
        <v>75056</v>
      </c>
      <c r="C11" s="47"/>
      <c r="D11" s="22" t="s">
        <v>288</v>
      </c>
      <c r="E11" s="60"/>
      <c r="F11" s="60"/>
      <c r="G11" s="60">
        <f>SUM(G12)</f>
        <v>0</v>
      </c>
      <c r="H11" s="60">
        <f>SUM(H12)</f>
        <v>29071</v>
      </c>
      <c r="I11" s="60">
        <f>SUM(I12)</f>
        <v>29071</v>
      </c>
    </row>
    <row r="12" spans="1:9" ht="48" customHeight="1">
      <c r="A12" s="45"/>
      <c r="B12" s="57"/>
      <c r="C12" s="47">
        <v>2010</v>
      </c>
      <c r="D12" s="22" t="s">
        <v>131</v>
      </c>
      <c r="E12" s="60"/>
      <c r="F12" s="60"/>
      <c r="G12" s="60">
        <v>0</v>
      </c>
      <c r="H12" s="60">
        <v>29071</v>
      </c>
      <c r="I12" s="60">
        <f>SUM(G12:H12)</f>
        <v>29071</v>
      </c>
    </row>
    <row r="13" spans="1:9" ht="36">
      <c r="A13" s="17">
        <v>751</v>
      </c>
      <c r="B13" s="19"/>
      <c r="C13" s="42"/>
      <c r="D13" s="20" t="s">
        <v>57</v>
      </c>
      <c r="E13" s="43">
        <f>SUM(E14,E16)</f>
        <v>3850</v>
      </c>
      <c r="F13" s="43">
        <f>SUM(F14,F16)</f>
        <v>46434</v>
      </c>
      <c r="G13" s="43">
        <f>SUM(G14,G16)</f>
        <v>50284</v>
      </c>
      <c r="H13" s="43">
        <f>SUM(H14,H16)</f>
        <v>0</v>
      </c>
      <c r="I13" s="43">
        <f>SUM(I14,I16)</f>
        <v>50284</v>
      </c>
    </row>
    <row r="14" spans="1:9" ht="30" customHeight="1">
      <c r="A14" s="57"/>
      <c r="B14" s="45">
        <v>75101</v>
      </c>
      <c r="C14" s="46"/>
      <c r="D14" s="22" t="s">
        <v>17</v>
      </c>
      <c r="E14" s="61">
        <f>SUM(E15)</f>
        <v>3850</v>
      </c>
      <c r="F14" s="61">
        <f>SUM(F15)</f>
        <v>0</v>
      </c>
      <c r="G14" s="61">
        <f>SUM(G15)</f>
        <v>3850</v>
      </c>
      <c r="H14" s="61">
        <f>SUM(H15)</f>
        <v>0</v>
      </c>
      <c r="I14" s="61">
        <f>SUM(I15)</f>
        <v>3850</v>
      </c>
    </row>
    <row r="15" spans="1:9" ht="35.25" customHeight="1">
      <c r="A15" s="57"/>
      <c r="B15" s="45"/>
      <c r="C15" s="47" t="s">
        <v>118</v>
      </c>
      <c r="D15" s="22" t="s">
        <v>131</v>
      </c>
      <c r="E15" s="61">
        <v>3850</v>
      </c>
      <c r="F15" s="61"/>
      <c r="G15" s="61">
        <f>SUM(E15:F15)</f>
        <v>3850</v>
      </c>
      <c r="H15" s="61">
        <v>0</v>
      </c>
      <c r="I15" s="61">
        <f>SUM(G15:H15)</f>
        <v>3850</v>
      </c>
    </row>
    <row r="16" spans="1:9" ht="24.75" customHeight="1">
      <c r="A16" s="57"/>
      <c r="B16" s="45">
        <v>75108</v>
      </c>
      <c r="C16" s="47"/>
      <c r="D16" s="22" t="s">
        <v>236</v>
      </c>
      <c r="E16" s="61">
        <f>SUM(E17)</f>
        <v>0</v>
      </c>
      <c r="F16" s="61">
        <f>SUM(F17)</f>
        <v>46434</v>
      </c>
      <c r="G16" s="61">
        <f>SUM(G17)</f>
        <v>46434</v>
      </c>
      <c r="H16" s="61">
        <f>SUM(H17)</f>
        <v>0</v>
      </c>
      <c r="I16" s="61">
        <f>SUM(I17)</f>
        <v>46434</v>
      </c>
    </row>
    <row r="17" spans="1:9" ht="35.25" customHeight="1">
      <c r="A17" s="57"/>
      <c r="B17" s="45"/>
      <c r="C17" s="47">
        <v>2010</v>
      </c>
      <c r="D17" s="22" t="s">
        <v>131</v>
      </c>
      <c r="E17" s="61">
        <v>0</v>
      </c>
      <c r="F17" s="61">
        <v>46434</v>
      </c>
      <c r="G17" s="61">
        <f>SUM(E17:F17)</f>
        <v>46434</v>
      </c>
      <c r="H17" s="61">
        <v>0</v>
      </c>
      <c r="I17" s="61">
        <f>SUM(G17:H17)</f>
        <v>46434</v>
      </c>
    </row>
    <row r="18" spans="1:9" ht="19.5" customHeight="1">
      <c r="A18" s="17" t="s">
        <v>94</v>
      </c>
      <c r="B18" s="19"/>
      <c r="C18" s="42"/>
      <c r="D18" s="20" t="s">
        <v>121</v>
      </c>
      <c r="E18" s="41">
        <f>SUM(E19,E21)</f>
        <v>6943861</v>
      </c>
      <c r="F18" s="41">
        <f>SUM(F19,F21)</f>
        <v>0</v>
      </c>
      <c r="G18" s="41">
        <f>SUM(G19,G21,G23)</f>
        <v>6943861</v>
      </c>
      <c r="H18" s="41">
        <f>SUM(H19,H21,H23)</f>
        <v>3280</v>
      </c>
      <c r="I18" s="41">
        <f>SUM(I19,I21,I23)</f>
        <v>6947141</v>
      </c>
    </row>
    <row r="19" spans="1:9" ht="33.75">
      <c r="A19" s="45"/>
      <c r="B19" s="33">
        <v>85212</v>
      </c>
      <c r="C19" s="54"/>
      <c r="D19" s="52" t="s">
        <v>153</v>
      </c>
      <c r="E19" s="58">
        <f>SUM(E20)</f>
        <v>6927793</v>
      </c>
      <c r="F19" s="58">
        <f>SUM(F20)</f>
        <v>0</v>
      </c>
      <c r="G19" s="58">
        <f>SUM(G20)</f>
        <v>6927793</v>
      </c>
      <c r="H19" s="58">
        <f>SUM(H20)</f>
        <v>0</v>
      </c>
      <c r="I19" s="58">
        <f>SUM(I20)</f>
        <v>6927793</v>
      </c>
    </row>
    <row r="20" spans="1:9" ht="45">
      <c r="A20" s="45"/>
      <c r="B20" s="33"/>
      <c r="C20" s="54">
        <v>2010</v>
      </c>
      <c r="D20" s="22" t="s">
        <v>131</v>
      </c>
      <c r="E20" s="58">
        <v>6927793</v>
      </c>
      <c r="F20" s="58"/>
      <c r="G20" s="58">
        <f>SUM(E20:F20)</f>
        <v>6927793</v>
      </c>
      <c r="H20" s="58">
        <v>0</v>
      </c>
      <c r="I20" s="58">
        <f>SUM(G20:H20)</f>
        <v>6927793</v>
      </c>
    </row>
    <row r="21" spans="1:9" ht="56.25">
      <c r="A21" s="45"/>
      <c r="B21" s="57">
        <v>85213</v>
      </c>
      <c r="C21" s="46"/>
      <c r="D21" s="52" t="s">
        <v>152</v>
      </c>
      <c r="E21" s="58">
        <f>SUM(E22)</f>
        <v>16068</v>
      </c>
      <c r="F21" s="58">
        <f>SUM(F22)</f>
        <v>0</v>
      </c>
      <c r="G21" s="58">
        <f>SUM(G22)</f>
        <v>16068</v>
      </c>
      <c r="H21" s="58">
        <f>SUM(H22)</f>
        <v>0</v>
      </c>
      <c r="I21" s="58">
        <f>SUM(I22)</f>
        <v>16068</v>
      </c>
    </row>
    <row r="22" spans="1:9" ht="45">
      <c r="A22" s="45"/>
      <c r="B22" s="57"/>
      <c r="C22" s="57">
        <v>2010</v>
      </c>
      <c r="D22" s="22" t="s">
        <v>131</v>
      </c>
      <c r="E22" s="58">
        <v>16068</v>
      </c>
      <c r="F22" s="58"/>
      <c r="G22" s="58">
        <f>SUM(E22:F22)</f>
        <v>16068</v>
      </c>
      <c r="H22" s="58">
        <v>0</v>
      </c>
      <c r="I22" s="58">
        <f>SUM(G22:H22)</f>
        <v>16068</v>
      </c>
    </row>
    <row r="23" spans="1:9" ht="19.5" customHeight="1">
      <c r="A23" s="45"/>
      <c r="B23" s="57">
        <v>85219</v>
      </c>
      <c r="C23" s="57"/>
      <c r="D23" s="52" t="s">
        <v>162</v>
      </c>
      <c r="E23" s="58"/>
      <c r="F23" s="58"/>
      <c r="G23" s="58">
        <f>SUM(G24)</f>
        <v>0</v>
      </c>
      <c r="H23" s="58">
        <f>SUM(H24)</f>
        <v>3280</v>
      </c>
      <c r="I23" s="58">
        <f>SUM(I24)</f>
        <v>3280</v>
      </c>
    </row>
    <row r="24" spans="1:9" ht="45">
      <c r="A24" s="45"/>
      <c r="B24" s="57"/>
      <c r="C24" s="57">
        <v>2010</v>
      </c>
      <c r="D24" s="22" t="s">
        <v>131</v>
      </c>
      <c r="E24" s="58"/>
      <c r="F24" s="58"/>
      <c r="G24" s="58">
        <v>0</v>
      </c>
      <c r="H24" s="58">
        <v>3280</v>
      </c>
      <c r="I24" s="58">
        <f>SUM(G24:H24)</f>
        <v>3280</v>
      </c>
    </row>
    <row r="25" spans="1:9" ht="24" customHeight="1">
      <c r="A25" s="117"/>
      <c r="B25" s="118"/>
      <c r="C25" s="118"/>
      <c r="D25" s="119" t="s">
        <v>36</v>
      </c>
      <c r="E25" s="120">
        <f>SUM(E8,E13,E18,)</f>
        <v>7104311</v>
      </c>
      <c r="F25" s="120">
        <f>SUM(F8,F13,F18,)</f>
        <v>46434</v>
      </c>
      <c r="G25" s="120">
        <f>SUM(G8,G13,G18,)</f>
        <v>7150745</v>
      </c>
      <c r="H25" s="120">
        <f>SUM(H8,H13,H18,)</f>
        <v>32351</v>
      </c>
      <c r="I25" s="120">
        <f>SUM(I8,I13,I18,)</f>
        <v>7183096</v>
      </c>
    </row>
    <row r="26" spans="1:9" ht="24" customHeight="1">
      <c r="A26" s="117"/>
      <c r="B26" s="118"/>
      <c r="C26" s="118"/>
      <c r="D26" s="141"/>
      <c r="E26" s="140"/>
      <c r="F26" s="140"/>
      <c r="G26" s="140"/>
      <c r="H26" s="140"/>
      <c r="I26" s="140"/>
    </row>
    <row r="27" spans="1:9" ht="24" customHeight="1">
      <c r="A27" s="117"/>
      <c r="B27" s="118"/>
      <c r="C27" s="118"/>
      <c r="D27" s="141"/>
      <c r="E27" s="140"/>
      <c r="F27" s="140"/>
      <c r="G27" s="140"/>
      <c r="H27" s="140"/>
      <c r="I27" s="140"/>
    </row>
    <row r="28" spans="1:9" ht="24" customHeight="1">
      <c r="A28" s="208" t="s">
        <v>217</v>
      </c>
      <c r="B28" s="208"/>
      <c r="C28" s="208"/>
      <c r="D28" s="208"/>
      <c r="E28" s="208"/>
      <c r="F28"/>
      <c r="G28"/>
      <c r="H28"/>
      <c r="I28"/>
    </row>
    <row r="29" spans="1:9" s="167" customFormat="1" ht="30" customHeight="1">
      <c r="A29" s="40" t="s">
        <v>0</v>
      </c>
      <c r="B29" s="40" t="s">
        <v>1</v>
      </c>
      <c r="C29" s="40" t="s">
        <v>2</v>
      </c>
      <c r="D29" s="40" t="s">
        <v>3</v>
      </c>
      <c r="E29" s="166" t="s">
        <v>164</v>
      </c>
      <c r="F29" s="166" t="s">
        <v>234</v>
      </c>
      <c r="G29" s="166" t="s">
        <v>89</v>
      </c>
      <c r="H29" s="166" t="s">
        <v>235</v>
      </c>
      <c r="I29" s="166" t="s">
        <v>293</v>
      </c>
    </row>
    <row r="30" spans="1:9" s="4" customFormat="1" ht="19.5" customHeight="1">
      <c r="A30" s="17" t="s">
        <v>12</v>
      </c>
      <c r="B30" s="15"/>
      <c r="C30" s="37"/>
      <c r="D30" s="20" t="s">
        <v>13</v>
      </c>
      <c r="E30" s="41">
        <f>SUM(E31)</f>
        <v>156600</v>
      </c>
      <c r="F30" s="41">
        <f>SUM(F31)</f>
        <v>0</v>
      </c>
      <c r="G30" s="41">
        <f>SUM(G31,G37)</f>
        <v>156600</v>
      </c>
      <c r="H30" s="41">
        <f>SUM(H31,H37)</f>
        <v>29071</v>
      </c>
      <c r="I30" s="41">
        <f>SUM(I31,I37)</f>
        <v>185671</v>
      </c>
    </row>
    <row r="31" spans="1:9" s="13" customFormat="1" ht="19.5" customHeight="1">
      <c r="A31" s="45"/>
      <c r="B31" s="45">
        <v>75011</v>
      </c>
      <c r="C31" s="46"/>
      <c r="D31" s="22" t="s">
        <v>14</v>
      </c>
      <c r="E31" s="60">
        <f>SUM(E32:E36)</f>
        <v>156600</v>
      </c>
      <c r="F31" s="60">
        <f>SUM(F32:F36)</f>
        <v>0</v>
      </c>
      <c r="G31" s="60">
        <f>SUM(G32:G36)</f>
        <v>156600</v>
      </c>
      <c r="H31" s="60">
        <f>SUM(H32:H36)</f>
        <v>0</v>
      </c>
      <c r="I31" s="60">
        <f>SUM(I32:I36)</f>
        <v>156600</v>
      </c>
    </row>
    <row r="32" spans="1:9" s="13" customFormat="1" ht="19.5" customHeight="1">
      <c r="A32" s="45"/>
      <c r="B32" s="57"/>
      <c r="C32" s="47">
        <v>4010</v>
      </c>
      <c r="D32" s="22" t="s">
        <v>47</v>
      </c>
      <c r="E32" s="59">
        <v>102400</v>
      </c>
      <c r="F32" s="59"/>
      <c r="G32" s="59">
        <f>SUM(E32:F32)</f>
        <v>102400</v>
      </c>
      <c r="H32" s="59">
        <v>0</v>
      </c>
      <c r="I32" s="59">
        <f>SUM(G32:H32)</f>
        <v>102400</v>
      </c>
    </row>
    <row r="33" spans="1:9" s="13" customFormat="1" ht="19.5" customHeight="1">
      <c r="A33" s="45"/>
      <c r="B33" s="57"/>
      <c r="C33" s="47">
        <v>4040</v>
      </c>
      <c r="D33" s="22" t="s">
        <v>48</v>
      </c>
      <c r="E33" s="59">
        <v>21800</v>
      </c>
      <c r="F33" s="59"/>
      <c r="G33" s="59">
        <f>SUM(E33:F33)</f>
        <v>21800</v>
      </c>
      <c r="H33" s="59">
        <v>0</v>
      </c>
      <c r="I33" s="59">
        <f>SUM(G33:H33)</f>
        <v>21800</v>
      </c>
    </row>
    <row r="34" spans="1:9" s="13" customFormat="1" ht="19.5" customHeight="1">
      <c r="A34" s="45"/>
      <c r="B34" s="57"/>
      <c r="C34" s="47">
        <v>4110</v>
      </c>
      <c r="D34" s="22" t="s">
        <v>165</v>
      </c>
      <c r="E34" s="59">
        <v>18900</v>
      </c>
      <c r="F34" s="59"/>
      <c r="G34" s="59">
        <f>SUM(E34:F34)</f>
        <v>18900</v>
      </c>
      <c r="H34" s="59">
        <v>0</v>
      </c>
      <c r="I34" s="59">
        <f>SUM(G34:H34)</f>
        <v>18900</v>
      </c>
    </row>
    <row r="35" spans="1:9" s="13" customFormat="1" ht="19.5" customHeight="1">
      <c r="A35" s="45"/>
      <c r="B35" s="57"/>
      <c r="C35" s="47">
        <v>4120</v>
      </c>
      <c r="D35" s="22" t="s">
        <v>50</v>
      </c>
      <c r="E35" s="59">
        <v>3100</v>
      </c>
      <c r="F35" s="59"/>
      <c r="G35" s="59">
        <f>SUM(E35:F35)</f>
        <v>3100</v>
      </c>
      <c r="H35" s="59">
        <v>0</v>
      </c>
      <c r="I35" s="59">
        <f>SUM(G35:H35)</f>
        <v>3100</v>
      </c>
    </row>
    <row r="36" spans="1:9" s="13" customFormat="1" ht="19.5" customHeight="1">
      <c r="A36" s="45"/>
      <c r="B36" s="57"/>
      <c r="C36" s="47">
        <v>4440</v>
      </c>
      <c r="D36" s="22" t="s">
        <v>51</v>
      </c>
      <c r="E36" s="59">
        <v>10400</v>
      </c>
      <c r="F36" s="59"/>
      <c r="G36" s="59">
        <f>SUM(E36:F36)</f>
        <v>10400</v>
      </c>
      <c r="H36" s="59">
        <v>0</v>
      </c>
      <c r="I36" s="59">
        <f>SUM(G36:H36)</f>
        <v>10400</v>
      </c>
    </row>
    <row r="37" spans="1:9" s="13" customFormat="1" ht="19.5" customHeight="1">
      <c r="A37" s="45"/>
      <c r="B37" s="57">
        <v>75056</v>
      </c>
      <c r="C37" s="47"/>
      <c r="D37" s="22" t="s">
        <v>287</v>
      </c>
      <c r="E37" s="59"/>
      <c r="F37" s="59"/>
      <c r="G37" s="59">
        <f>SUM(G38:G42)</f>
        <v>0</v>
      </c>
      <c r="H37" s="59">
        <f>SUM(H38:H42)</f>
        <v>29071</v>
      </c>
      <c r="I37" s="59">
        <f>SUM(I38:I42)</f>
        <v>29071</v>
      </c>
    </row>
    <row r="38" spans="1:9" s="13" customFormat="1" ht="19.5" customHeight="1">
      <c r="A38" s="45"/>
      <c r="B38" s="57"/>
      <c r="C38" s="47">
        <v>3020</v>
      </c>
      <c r="D38" s="22" t="s">
        <v>124</v>
      </c>
      <c r="E38" s="59"/>
      <c r="F38" s="59"/>
      <c r="G38" s="59">
        <v>0</v>
      </c>
      <c r="H38" s="59">
        <v>17600</v>
      </c>
      <c r="I38" s="59">
        <f>SUM(G38:H38)</f>
        <v>17600</v>
      </c>
    </row>
    <row r="39" spans="1:9" s="13" customFormat="1" ht="19.5" customHeight="1">
      <c r="A39" s="45"/>
      <c r="B39" s="57"/>
      <c r="C39" s="47">
        <v>4110</v>
      </c>
      <c r="D39" s="22" t="s">
        <v>165</v>
      </c>
      <c r="E39" s="59"/>
      <c r="F39" s="59"/>
      <c r="G39" s="59">
        <v>0</v>
      </c>
      <c r="H39" s="59">
        <v>3655</v>
      </c>
      <c r="I39" s="59">
        <f>SUM(G39:H39)</f>
        <v>3655</v>
      </c>
    </row>
    <row r="40" spans="1:9" s="13" customFormat="1" ht="19.5" customHeight="1">
      <c r="A40" s="45"/>
      <c r="B40" s="57"/>
      <c r="C40" s="47">
        <v>4120</v>
      </c>
      <c r="D40" s="22" t="s">
        <v>50</v>
      </c>
      <c r="E40" s="59"/>
      <c r="F40" s="59"/>
      <c r="G40" s="59">
        <v>0</v>
      </c>
      <c r="H40" s="59">
        <v>561</v>
      </c>
      <c r="I40" s="59">
        <f>SUM(G40:H40)</f>
        <v>561</v>
      </c>
    </row>
    <row r="41" spans="1:9" s="13" customFormat="1" ht="19.5" customHeight="1">
      <c r="A41" s="45"/>
      <c r="B41" s="57"/>
      <c r="C41" s="47">
        <v>4170</v>
      </c>
      <c r="D41" s="22" t="s">
        <v>125</v>
      </c>
      <c r="E41" s="59"/>
      <c r="F41" s="59"/>
      <c r="G41" s="59">
        <v>0</v>
      </c>
      <c r="H41" s="59">
        <v>6255</v>
      </c>
      <c r="I41" s="59">
        <f>SUM(G41:H41)</f>
        <v>6255</v>
      </c>
    </row>
    <row r="42" spans="1:9" s="13" customFormat="1" ht="19.5" customHeight="1">
      <c r="A42" s="45"/>
      <c r="B42" s="57"/>
      <c r="C42" s="47">
        <v>4210</v>
      </c>
      <c r="D42" s="22" t="s">
        <v>55</v>
      </c>
      <c r="E42" s="59"/>
      <c r="F42" s="59"/>
      <c r="G42" s="59">
        <v>0</v>
      </c>
      <c r="H42" s="59">
        <v>1000</v>
      </c>
      <c r="I42" s="59">
        <f>SUM(G42:H42)</f>
        <v>1000</v>
      </c>
    </row>
    <row r="43" spans="1:9" s="4" customFormat="1" ht="36">
      <c r="A43" s="17">
        <v>751</v>
      </c>
      <c r="B43" s="19"/>
      <c r="C43" s="42"/>
      <c r="D43" s="20" t="s">
        <v>57</v>
      </c>
      <c r="E43" s="43">
        <f>SUM(E44,E49)</f>
        <v>3850</v>
      </c>
      <c r="F43" s="43">
        <f>SUM(F44,F49)</f>
        <v>46434</v>
      </c>
      <c r="G43" s="43">
        <f>SUM(G44,G49)</f>
        <v>50284</v>
      </c>
      <c r="H43" s="43">
        <f>SUM(H44,H49)</f>
        <v>0</v>
      </c>
      <c r="I43" s="43">
        <f>SUM(I44,I49)</f>
        <v>50284</v>
      </c>
    </row>
    <row r="44" spans="1:9" s="13" customFormat="1" ht="30" customHeight="1">
      <c r="A44" s="57"/>
      <c r="B44" s="45">
        <v>75101</v>
      </c>
      <c r="C44" s="46"/>
      <c r="D44" s="22" t="s">
        <v>17</v>
      </c>
      <c r="E44" s="61">
        <f>SUM(E45:E48)</f>
        <v>3850</v>
      </c>
      <c r="F44" s="61">
        <f>SUM(F45:F48)</f>
        <v>0</v>
      </c>
      <c r="G44" s="61">
        <f>SUM(G45:G48)</f>
        <v>3850</v>
      </c>
      <c r="H44" s="61">
        <f>SUM(H45:H48)</f>
        <v>0</v>
      </c>
      <c r="I44" s="61">
        <f>SUM(I45:I48)</f>
        <v>3850</v>
      </c>
    </row>
    <row r="45" spans="1:9" s="13" customFormat="1" ht="19.5" customHeight="1">
      <c r="A45" s="57"/>
      <c r="B45" s="45"/>
      <c r="C45" s="45">
        <v>4010</v>
      </c>
      <c r="D45" s="22" t="s">
        <v>47</v>
      </c>
      <c r="E45" s="59">
        <v>2845</v>
      </c>
      <c r="F45" s="59"/>
      <c r="G45" s="59">
        <f>SUM(E45:F45)</f>
        <v>2845</v>
      </c>
      <c r="H45" s="59">
        <v>0</v>
      </c>
      <c r="I45" s="59">
        <f>SUM(G45:H45)</f>
        <v>2845</v>
      </c>
    </row>
    <row r="46" spans="1:9" s="13" customFormat="1" ht="19.5" customHeight="1">
      <c r="A46" s="57"/>
      <c r="B46" s="45"/>
      <c r="C46" s="45">
        <v>4110</v>
      </c>
      <c r="D46" s="22" t="s">
        <v>165</v>
      </c>
      <c r="E46" s="59">
        <v>435</v>
      </c>
      <c r="F46" s="59"/>
      <c r="G46" s="59">
        <f>SUM(E46:F46)</f>
        <v>435</v>
      </c>
      <c r="H46" s="59">
        <v>0</v>
      </c>
      <c r="I46" s="59">
        <f>SUM(G46:H46)</f>
        <v>435</v>
      </c>
    </row>
    <row r="47" spans="1:9" s="13" customFormat="1" ht="19.5" customHeight="1">
      <c r="A47" s="57"/>
      <c r="B47" s="45"/>
      <c r="C47" s="45">
        <v>4120</v>
      </c>
      <c r="D47" s="22" t="s">
        <v>50</v>
      </c>
      <c r="E47" s="59">
        <v>70</v>
      </c>
      <c r="F47" s="59"/>
      <c r="G47" s="59">
        <f>SUM(E47:F47)</f>
        <v>70</v>
      </c>
      <c r="H47" s="59">
        <v>0</v>
      </c>
      <c r="I47" s="59">
        <f>SUM(G47:H47)</f>
        <v>70</v>
      </c>
    </row>
    <row r="48" spans="1:9" s="13" customFormat="1" ht="19.5" customHeight="1">
      <c r="A48" s="57"/>
      <c r="B48" s="45"/>
      <c r="C48" s="47">
        <v>4300</v>
      </c>
      <c r="D48" s="22" t="s">
        <v>43</v>
      </c>
      <c r="E48" s="59">
        <v>500</v>
      </c>
      <c r="F48" s="59"/>
      <c r="G48" s="59">
        <f>SUM(E48:F48)</f>
        <v>500</v>
      </c>
      <c r="H48" s="59">
        <v>0</v>
      </c>
      <c r="I48" s="59">
        <f>SUM(G48:H48)</f>
        <v>500</v>
      </c>
    </row>
    <row r="49" spans="1:9" s="13" customFormat="1" ht="19.5" customHeight="1">
      <c r="A49" s="57"/>
      <c r="B49" s="45">
        <v>75108</v>
      </c>
      <c r="C49" s="47"/>
      <c r="D49" s="22" t="s">
        <v>236</v>
      </c>
      <c r="E49" s="59">
        <f>SUM(E50:E57)</f>
        <v>0</v>
      </c>
      <c r="F49" s="59">
        <f>SUM(F50:F57)</f>
        <v>46434</v>
      </c>
      <c r="G49" s="59">
        <f>SUM(G50:G57)</f>
        <v>46434</v>
      </c>
      <c r="H49" s="59">
        <f>SUM(H50:H57)</f>
        <v>0</v>
      </c>
      <c r="I49" s="59">
        <f>SUM(I50:I57)</f>
        <v>46434</v>
      </c>
    </row>
    <row r="50" spans="1:9" s="13" customFormat="1" ht="19.5" customHeight="1">
      <c r="A50" s="57"/>
      <c r="B50" s="45"/>
      <c r="C50" s="57">
        <v>3030</v>
      </c>
      <c r="D50" s="22" t="s">
        <v>52</v>
      </c>
      <c r="E50" s="59">
        <v>0</v>
      </c>
      <c r="F50" s="59">
        <v>27540</v>
      </c>
      <c r="G50" s="59">
        <f aca="true" t="shared" si="1" ref="G50:G57">SUM(E50:F50)</f>
        <v>27540</v>
      </c>
      <c r="H50" s="59">
        <v>0</v>
      </c>
      <c r="I50" s="59">
        <f aca="true" t="shared" si="2" ref="I50:I57">SUM(G50:H50)</f>
        <v>27540</v>
      </c>
    </row>
    <row r="51" spans="1:9" s="13" customFormat="1" ht="19.5" customHeight="1">
      <c r="A51" s="57"/>
      <c r="B51" s="45"/>
      <c r="C51" s="57">
        <v>4110</v>
      </c>
      <c r="D51" s="22" t="s">
        <v>49</v>
      </c>
      <c r="E51" s="59">
        <v>0</v>
      </c>
      <c r="F51" s="59">
        <v>936</v>
      </c>
      <c r="G51" s="59">
        <f t="shared" si="1"/>
        <v>936</v>
      </c>
      <c r="H51" s="59">
        <v>0</v>
      </c>
      <c r="I51" s="59">
        <f t="shared" si="2"/>
        <v>936</v>
      </c>
    </row>
    <row r="52" spans="1:9" s="13" customFormat="1" ht="19.5" customHeight="1">
      <c r="A52" s="57"/>
      <c r="B52" s="45"/>
      <c r="C52" s="57">
        <v>4120</v>
      </c>
      <c r="D52" s="22" t="s">
        <v>50</v>
      </c>
      <c r="E52" s="59">
        <v>0</v>
      </c>
      <c r="F52" s="59">
        <v>151</v>
      </c>
      <c r="G52" s="59">
        <f t="shared" si="1"/>
        <v>151</v>
      </c>
      <c r="H52" s="59">
        <v>0</v>
      </c>
      <c r="I52" s="59">
        <f t="shared" si="2"/>
        <v>151</v>
      </c>
    </row>
    <row r="53" spans="1:9" s="13" customFormat="1" ht="19.5" customHeight="1">
      <c r="A53" s="57"/>
      <c r="B53" s="45"/>
      <c r="C53" s="57">
        <v>4170</v>
      </c>
      <c r="D53" s="22" t="s">
        <v>125</v>
      </c>
      <c r="E53" s="59">
        <v>0</v>
      </c>
      <c r="F53" s="59">
        <v>8390</v>
      </c>
      <c r="G53" s="59">
        <f t="shared" si="1"/>
        <v>8390</v>
      </c>
      <c r="H53" s="59">
        <v>0</v>
      </c>
      <c r="I53" s="59">
        <f t="shared" si="2"/>
        <v>8390</v>
      </c>
    </row>
    <row r="54" spans="1:9" s="13" customFormat="1" ht="19.5" customHeight="1">
      <c r="A54" s="57"/>
      <c r="B54" s="45"/>
      <c r="C54" s="57">
        <v>4210</v>
      </c>
      <c r="D54" s="22" t="s">
        <v>55</v>
      </c>
      <c r="E54" s="59">
        <v>0</v>
      </c>
      <c r="F54" s="59">
        <v>6460</v>
      </c>
      <c r="G54" s="59">
        <f t="shared" si="1"/>
        <v>6460</v>
      </c>
      <c r="H54" s="59">
        <v>0</v>
      </c>
      <c r="I54" s="59">
        <f t="shared" si="2"/>
        <v>6460</v>
      </c>
    </row>
    <row r="55" spans="1:9" s="13" customFormat="1" ht="19.5" customHeight="1">
      <c r="A55" s="57"/>
      <c r="B55" s="45"/>
      <c r="C55" s="57">
        <v>4300</v>
      </c>
      <c r="D55" s="22" t="s">
        <v>43</v>
      </c>
      <c r="E55" s="59">
        <v>0</v>
      </c>
      <c r="F55" s="59">
        <v>1147</v>
      </c>
      <c r="G55" s="59">
        <f t="shared" si="1"/>
        <v>1147</v>
      </c>
      <c r="H55" s="59">
        <v>0</v>
      </c>
      <c r="I55" s="59">
        <f t="shared" si="2"/>
        <v>1147</v>
      </c>
    </row>
    <row r="56" spans="1:9" s="13" customFormat="1" ht="19.5" customHeight="1">
      <c r="A56" s="57"/>
      <c r="B56" s="45"/>
      <c r="C56" s="57">
        <v>4410</v>
      </c>
      <c r="D56" s="22" t="s">
        <v>53</v>
      </c>
      <c r="E56" s="59">
        <v>0</v>
      </c>
      <c r="F56" s="59">
        <v>1800</v>
      </c>
      <c r="G56" s="59">
        <f t="shared" si="1"/>
        <v>1800</v>
      </c>
      <c r="H56" s="59">
        <v>0</v>
      </c>
      <c r="I56" s="59">
        <f t="shared" si="2"/>
        <v>1800</v>
      </c>
    </row>
    <row r="57" spans="1:9" s="13" customFormat="1" ht="19.5" customHeight="1">
      <c r="A57" s="57"/>
      <c r="B57" s="45"/>
      <c r="C57" s="57">
        <v>4780</v>
      </c>
      <c r="D57" s="22" t="s">
        <v>215</v>
      </c>
      <c r="E57" s="59">
        <v>0</v>
      </c>
      <c r="F57" s="59">
        <v>10</v>
      </c>
      <c r="G57" s="59">
        <f t="shared" si="1"/>
        <v>10</v>
      </c>
      <c r="H57" s="59">
        <v>0</v>
      </c>
      <c r="I57" s="59">
        <f t="shared" si="2"/>
        <v>10</v>
      </c>
    </row>
    <row r="58" spans="1:9" s="24" customFormat="1" ht="21.75" customHeight="1">
      <c r="A58" s="17" t="s">
        <v>94</v>
      </c>
      <c r="B58" s="19"/>
      <c r="C58" s="42"/>
      <c r="D58" s="20" t="s">
        <v>121</v>
      </c>
      <c r="E58" s="41">
        <f>SUM(E59,E66)</f>
        <v>6943861</v>
      </c>
      <c r="F58" s="41">
        <f>SUM(F59,F66)</f>
        <v>0</v>
      </c>
      <c r="G58" s="41">
        <f>SUM(G59,G66,G68)</f>
        <v>6943861</v>
      </c>
      <c r="H58" s="41">
        <f>SUM(H59,H66,H68)</f>
        <v>3280</v>
      </c>
      <c r="I58" s="41">
        <f>SUM(I59,I66,I68)</f>
        <v>6947141</v>
      </c>
    </row>
    <row r="59" spans="1:9" s="13" customFormat="1" ht="33.75">
      <c r="A59" s="45"/>
      <c r="B59" s="33">
        <v>85212</v>
      </c>
      <c r="C59" s="54"/>
      <c r="D59" s="52" t="s">
        <v>153</v>
      </c>
      <c r="E59" s="58">
        <f>SUM(E60:E65)</f>
        <v>6927793</v>
      </c>
      <c r="F59" s="58">
        <f>SUM(F60:F65)</f>
        <v>0</v>
      </c>
      <c r="G59" s="58">
        <f>SUM(G60:G65)</f>
        <v>6927793</v>
      </c>
      <c r="H59" s="58">
        <f>SUM(H60:H65)</f>
        <v>0</v>
      </c>
      <c r="I59" s="58">
        <f>SUM(I60:I65)</f>
        <v>6927793</v>
      </c>
    </row>
    <row r="60" spans="1:9" s="13" customFormat="1" ht="19.5" customHeight="1">
      <c r="A60" s="45"/>
      <c r="B60" s="33"/>
      <c r="C60" s="54">
        <v>3110</v>
      </c>
      <c r="D60" s="44" t="s">
        <v>69</v>
      </c>
      <c r="E60" s="59">
        <v>6669960</v>
      </c>
      <c r="F60" s="59"/>
      <c r="G60" s="59">
        <f aca="true" t="shared" si="3" ref="G60:G65">SUM(E60:F60)</f>
        <v>6669960</v>
      </c>
      <c r="H60" s="59">
        <v>0</v>
      </c>
      <c r="I60" s="59">
        <f aca="true" t="shared" si="4" ref="I60:I65">SUM(G60:H60)</f>
        <v>6669960</v>
      </c>
    </row>
    <row r="61" spans="1:9" s="13" customFormat="1" ht="19.5" customHeight="1">
      <c r="A61" s="45"/>
      <c r="B61" s="33"/>
      <c r="C61" s="54">
        <v>4010</v>
      </c>
      <c r="D61" s="22" t="s">
        <v>47</v>
      </c>
      <c r="E61" s="59">
        <v>158033</v>
      </c>
      <c r="F61" s="59"/>
      <c r="G61" s="59">
        <f t="shared" si="3"/>
        <v>158033</v>
      </c>
      <c r="H61" s="59">
        <v>0</v>
      </c>
      <c r="I61" s="59">
        <f t="shared" si="4"/>
        <v>158033</v>
      </c>
    </row>
    <row r="62" spans="1:9" s="13" customFormat="1" ht="19.5" customHeight="1">
      <c r="A62" s="45"/>
      <c r="B62" s="33"/>
      <c r="C62" s="54">
        <v>4040</v>
      </c>
      <c r="D62" s="22" t="s">
        <v>48</v>
      </c>
      <c r="E62" s="59">
        <v>14100</v>
      </c>
      <c r="F62" s="59"/>
      <c r="G62" s="59">
        <f t="shared" si="3"/>
        <v>14100</v>
      </c>
      <c r="H62" s="59">
        <v>0</v>
      </c>
      <c r="I62" s="59">
        <f t="shared" si="4"/>
        <v>14100</v>
      </c>
    </row>
    <row r="63" spans="1:9" s="13" customFormat="1" ht="19.5" customHeight="1">
      <c r="A63" s="45"/>
      <c r="B63" s="33"/>
      <c r="C63" s="54">
        <v>4110</v>
      </c>
      <c r="D63" s="22" t="s">
        <v>165</v>
      </c>
      <c r="E63" s="59">
        <f>50000+26000</f>
        <v>76000</v>
      </c>
      <c r="F63" s="59"/>
      <c r="G63" s="59">
        <f t="shared" si="3"/>
        <v>76000</v>
      </c>
      <c r="H63" s="59">
        <v>0</v>
      </c>
      <c r="I63" s="59">
        <f t="shared" si="4"/>
        <v>76000</v>
      </c>
    </row>
    <row r="64" spans="1:9" s="13" customFormat="1" ht="19.5" customHeight="1">
      <c r="A64" s="45"/>
      <c r="B64" s="33"/>
      <c r="C64" s="54">
        <v>4120</v>
      </c>
      <c r="D64" s="22" t="s">
        <v>50</v>
      </c>
      <c r="E64" s="59">
        <v>4200</v>
      </c>
      <c r="F64" s="59"/>
      <c r="G64" s="59">
        <f t="shared" si="3"/>
        <v>4200</v>
      </c>
      <c r="H64" s="59">
        <v>0</v>
      </c>
      <c r="I64" s="59">
        <f t="shared" si="4"/>
        <v>4200</v>
      </c>
    </row>
    <row r="65" spans="1:9" s="13" customFormat="1" ht="27.75" customHeight="1">
      <c r="A65" s="45"/>
      <c r="B65" s="33"/>
      <c r="C65" s="54">
        <v>4440</v>
      </c>
      <c r="D65" s="22" t="s">
        <v>51</v>
      </c>
      <c r="E65" s="59">
        <v>5500</v>
      </c>
      <c r="F65" s="59"/>
      <c r="G65" s="59">
        <f t="shared" si="3"/>
        <v>5500</v>
      </c>
      <c r="H65" s="59">
        <v>0</v>
      </c>
      <c r="I65" s="59">
        <f t="shared" si="4"/>
        <v>5500</v>
      </c>
    </row>
    <row r="66" spans="1:9" s="13" customFormat="1" ht="56.25">
      <c r="A66" s="45"/>
      <c r="B66" s="57">
        <v>85213</v>
      </c>
      <c r="C66" s="46"/>
      <c r="D66" s="52" t="s">
        <v>152</v>
      </c>
      <c r="E66" s="58">
        <f>SUM(E67:E67)</f>
        <v>16068</v>
      </c>
      <c r="F66" s="58">
        <f>SUM(F67:F67)</f>
        <v>0</v>
      </c>
      <c r="G66" s="58">
        <f>SUM(G67:G67)</f>
        <v>16068</v>
      </c>
      <c r="H66" s="58">
        <f>SUM(H67:H67)</f>
        <v>0</v>
      </c>
      <c r="I66" s="58">
        <f>SUM(I67:I67)</f>
        <v>16068</v>
      </c>
    </row>
    <row r="67" spans="1:9" s="13" customFormat="1" ht="24" customHeight="1">
      <c r="A67" s="45"/>
      <c r="B67" s="57"/>
      <c r="C67" s="57">
        <v>4130</v>
      </c>
      <c r="D67" s="22" t="s">
        <v>74</v>
      </c>
      <c r="E67" s="59">
        <v>16068</v>
      </c>
      <c r="F67" s="59"/>
      <c r="G67" s="59">
        <f>SUM(E67:F67)</f>
        <v>16068</v>
      </c>
      <c r="H67" s="59">
        <v>0</v>
      </c>
      <c r="I67" s="59">
        <f>SUM(G67:H67)</f>
        <v>16068</v>
      </c>
    </row>
    <row r="68" spans="1:9" s="13" customFormat="1" ht="24" customHeight="1">
      <c r="A68" s="45"/>
      <c r="B68" s="57">
        <v>85219</v>
      </c>
      <c r="C68" s="57"/>
      <c r="D68" s="52" t="s">
        <v>162</v>
      </c>
      <c r="E68" s="59"/>
      <c r="F68" s="59"/>
      <c r="G68" s="59">
        <f>SUM(G69)</f>
        <v>0</v>
      </c>
      <c r="H68" s="59">
        <f>SUM(H69)</f>
        <v>3280</v>
      </c>
      <c r="I68" s="59">
        <f>SUM(I69)</f>
        <v>3280</v>
      </c>
    </row>
    <row r="69" spans="1:9" s="13" customFormat="1" ht="24" customHeight="1">
      <c r="A69" s="45"/>
      <c r="B69" s="57"/>
      <c r="C69" s="57">
        <v>3110</v>
      </c>
      <c r="D69" s="44" t="s">
        <v>69</v>
      </c>
      <c r="E69" s="59"/>
      <c r="F69" s="59"/>
      <c r="G69" s="59">
        <v>0</v>
      </c>
      <c r="H69" s="59">
        <v>3280</v>
      </c>
      <c r="I69" s="59">
        <f>SUM(G69:H69)</f>
        <v>3280</v>
      </c>
    </row>
    <row r="70" spans="1:9" s="13" customFormat="1" ht="19.5" customHeight="1">
      <c r="A70" s="69"/>
      <c r="B70" s="70"/>
      <c r="C70" s="71"/>
      <c r="D70" s="64" t="s">
        <v>36</v>
      </c>
      <c r="E70" s="65">
        <f>SUM(E58,E43,E30)</f>
        <v>7104311</v>
      </c>
      <c r="F70" s="65">
        <f>SUM(F58,F43,F30)</f>
        <v>46434</v>
      </c>
      <c r="G70" s="65">
        <f>SUM(G58,G43,G30)</f>
        <v>7150745</v>
      </c>
      <c r="H70" s="65">
        <f>SUM(H58,H43,H30)</f>
        <v>32351</v>
      </c>
      <c r="I70" s="65">
        <f>SUM(I58,I43,I30)</f>
        <v>7183096</v>
      </c>
    </row>
    <row r="71" spans="1:3" ht="12.75">
      <c r="A71" s="38"/>
      <c r="B71" s="38"/>
      <c r="C71" s="38"/>
    </row>
    <row r="74" spans="5:9" ht="12.75">
      <c r="E74" s="66"/>
      <c r="F74" s="66"/>
      <c r="G74" s="66"/>
      <c r="H74" s="66"/>
      <c r="I74" s="66"/>
    </row>
  </sheetData>
  <sheetProtection/>
  <mergeCells count="3">
    <mergeCell ref="A6:E6"/>
    <mergeCell ref="A28:E28"/>
    <mergeCell ref="A5:I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25390625" style="4" customWidth="1"/>
    <col min="2" max="2" width="6.875" style="4" customWidth="1"/>
    <col min="3" max="3" width="4.625" style="4" customWidth="1"/>
    <col min="4" max="4" width="43.75390625" style="4" customWidth="1"/>
    <col min="5" max="5" width="17.125" style="0" hidden="1" customWidth="1"/>
    <col min="6" max="6" width="0.12890625" style="0" hidden="1" customWidth="1"/>
    <col min="7" max="7" width="13.625" style="0" customWidth="1"/>
    <col min="8" max="8" width="11.375" style="0" customWidth="1"/>
    <col min="9" max="9" width="12.125" style="0" customWidth="1"/>
  </cols>
  <sheetData>
    <row r="1" spans="5:9" ht="12.75">
      <c r="E1" s="39" t="s">
        <v>136</v>
      </c>
      <c r="F1" s="39" t="s">
        <v>136</v>
      </c>
      <c r="G1" s="13" t="s">
        <v>303</v>
      </c>
      <c r="H1" s="39"/>
      <c r="I1" s="13"/>
    </row>
    <row r="2" spans="5:9" ht="12.75">
      <c r="E2" s="39" t="s">
        <v>133</v>
      </c>
      <c r="F2" s="39" t="s">
        <v>253</v>
      </c>
      <c r="G2" s="13" t="s">
        <v>301</v>
      </c>
      <c r="H2" s="39"/>
      <c r="I2" s="13"/>
    </row>
    <row r="3" spans="5:9" ht="12.75">
      <c r="E3" s="39" t="s">
        <v>90</v>
      </c>
      <c r="F3" s="39" t="s">
        <v>90</v>
      </c>
      <c r="G3" s="13" t="s">
        <v>296</v>
      </c>
      <c r="H3" s="39"/>
      <c r="I3" s="13"/>
    </row>
    <row r="4" spans="5:9" ht="12.75">
      <c r="E4" s="39" t="s">
        <v>134</v>
      </c>
      <c r="F4" s="39" t="s">
        <v>254</v>
      </c>
      <c r="G4" s="13" t="s">
        <v>295</v>
      </c>
      <c r="H4" s="39"/>
      <c r="I4" s="13"/>
    </row>
    <row r="5" spans="1:4" ht="17.25" customHeight="1">
      <c r="A5" s="210" t="s">
        <v>169</v>
      </c>
      <c r="B5" s="210"/>
      <c r="C5" s="210"/>
      <c r="D5" s="210"/>
    </row>
    <row r="6" spans="1:9" s="4" customFormat="1" ht="24" customHeight="1">
      <c r="A6" s="2" t="s">
        <v>0</v>
      </c>
      <c r="B6" s="1" t="s">
        <v>1</v>
      </c>
      <c r="C6" s="12" t="s">
        <v>2</v>
      </c>
      <c r="D6" s="1" t="s">
        <v>3</v>
      </c>
      <c r="E6" s="67" t="s">
        <v>89</v>
      </c>
      <c r="F6" s="67" t="s">
        <v>235</v>
      </c>
      <c r="G6" s="67" t="s">
        <v>89</v>
      </c>
      <c r="H6" s="67" t="s">
        <v>235</v>
      </c>
      <c r="I6" s="67" t="s">
        <v>89</v>
      </c>
    </row>
    <row r="7" spans="1:9" s="3" customFormat="1" ht="21" customHeight="1">
      <c r="A7" s="16" t="s">
        <v>39</v>
      </c>
      <c r="B7" s="1"/>
      <c r="C7" s="12"/>
      <c r="D7" s="11" t="s">
        <v>40</v>
      </c>
      <c r="E7" s="23">
        <f>SUM(E8,E12,)</f>
        <v>2297573</v>
      </c>
      <c r="F7" s="23">
        <f>SUM(F8,F12,)</f>
        <v>-35000</v>
      </c>
      <c r="G7" s="23">
        <f>SUM(G8,G12,)</f>
        <v>2262573</v>
      </c>
      <c r="H7" s="23">
        <f>SUM(H8,H12,)</f>
        <v>0</v>
      </c>
      <c r="I7" s="23">
        <f>SUM(I8,I12,)</f>
        <v>2262573</v>
      </c>
    </row>
    <row r="8" spans="1:9" s="76" customFormat="1" ht="21" customHeight="1">
      <c r="A8" s="77"/>
      <c r="B8" s="82">
        <v>60014</v>
      </c>
      <c r="C8" s="86"/>
      <c r="D8" s="22" t="s">
        <v>184</v>
      </c>
      <c r="E8" s="122">
        <f>SUM(E9)</f>
        <v>208335</v>
      </c>
      <c r="F8" s="122">
        <f>SUM(F9)</f>
        <v>0</v>
      </c>
      <c r="G8" s="122">
        <f>SUM(G9)</f>
        <v>208335</v>
      </c>
      <c r="H8" s="122">
        <f>SUM(H9)</f>
        <v>0</v>
      </c>
      <c r="I8" s="122">
        <f>SUM(I9)</f>
        <v>208335</v>
      </c>
    </row>
    <row r="9" spans="1:9" s="76" customFormat="1" ht="45">
      <c r="A9" s="77"/>
      <c r="B9" s="82"/>
      <c r="C9" s="86">
        <v>6300</v>
      </c>
      <c r="D9" s="97" t="s">
        <v>170</v>
      </c>
      <c r="E9" s="98">
        <f>SUM(E10:E11)</f>
        <v>208335</v>
      </c>
      <c r="F9" s="98">
        <f>SUM(F10:F11)</f>
        <v>0</v>
      </c>
      <c r="G9" s="98">
        <f>SUM(G10:G11)</f>
        <v>208335</v>
      </c>
      <c r="H9" s="98">
        <f>SUM(H10:H11)</f>
        <v>0</v>
      </c>
      <c r="I9" s="98">
        <f>SUM(I10:I11)</f>
        <v>208335</v>
      </c>
    </row>
    <row r="10" spans="1:9" s="76" customFormat="1" ht="33.75">
      <c r="A10" s="77"/>
      <c r="B10" s="82"/>
      <c r="C10" s="89"/>
      <c r="D10" s="125" t="s">
        <v>228</v>
      </c>
      <c r="E10" s="91">
        <v>81115</v>
      </c>
      <c r="F10" s="91"/>
      <c r="G10" s="91">
        <f>SUM(E10:F10)</f>
        <v>81115</v>
      </c>
      <c r="H10" s="91"/>
      <c r="I10" s="91">
        <f>SUM(G10:H10)</f>
        <v>81115</v>
      </c>
    </row>
    <row r="11" spans="1:9" s="76" customFormat="1" ht="33.75">
      <c r="A11" s="77"/>
      <c r="B11" s="82"/>
      <c r="C11" s="89"/>
      <c r="D11" s="80" t="s">
        <v>229</v>
      </c>
      <c r="E11" s="91">
        <v>127220</v>
      </c>
      <c r="F11" s="91"/>
      <c r="G11" s="91">
        <f>SUM(E11:F11)</f>
        <v>127220</v>
      </c>
      <c r="H11" s="91"/>
      <c r="I11" s="91">
        <f>SUM(G11:H11)</f>
        <v>127220</v>
      </c>
    </row>
    <row r="12" spans="1:9" s="76" customFormat="1" ht="21" customHeight="1">
      <c r="A12" s="77"/>
      <c r="B12" s="78" t="s">
        <v>41</v>
      </c>
      <c r="C12" s="86"/>
      <c r="D12" s="84" t="s">
        <v>42</v>
      </c>
      <c r="E12" s="122">
        <f>SUM(E13)</f>
        <v>2089238</v>
      </c>
      <c r="F12" s="122">
        <f>SUM(F13)</f>
        <v>-35000</v>
      </c>
      <c r="G12" s="122">
        <f>SUM(G13)</f>
        <v>2054238</v>
      </c>
      <c r="H12" s="122">
        <f>SUM(H13)</f>
        <v>0</v>
      </c>
      <c r="I12" s="122">
        <f>SUM(I13)</f>
        <v>2054238</v>
      </c>
    </row>
    <row r="13" spans="1:9" s="13" customFormat="1" ht="20.25" customHeight="1">
      <c r="A13" s="53"/>
      <c r="B13" s="33"/>
      <c r="C13" s="55">
        <v>6050</v>
      </c>
      <c r="D13" s="9" t="s">
        <v>38</v>
      </c>
      <c r="E13" s="36">
        <f>SUM(E14:E27)</f>
        <v>2089238</v>
      </c>
      <c r="F13" s="36">
        <f>SUM(F14:F27)</f>
        <v>-35000</v>
      </c>
      <c r="G13" s="36">
        <f>SUM(G14:G27)</f>
        <v>2054238</v>
      </c>
      <c r="H13" s="36">
        <f>SUM(H14:H27)</f>
        <v>0</v>
      </c>
      <c r="I13" s="36">
        <f>SUM(I14:I27)</f>
        <v>2054238</v>
      </c>
    </row>
    <row r="14" spans="1:9" s="14" customFormat="1" ht="21" customHeight="1" hidden="1">
      <c r="A14" s="26"/>
      <c r="B14" s="27"/>
      <c r="C14" s="28"/>
      <c r="D14" s="31" t="s">
        <v>179</v>
      </c>
      <c r="E14" s="62">
        <v>200000</v>
      </c>
      <c r="F14" s="134">
        <v>-200000</v>
      </c>
      <c r="G14" s="62">
        <f>SUM(E14:F14)</f>
        <v>0</v>
      </c>
      <c r="H14" s="134"/>
      <c r="I14" s="62">
        <f>SUM(G14:H14)</f>
        <v>0</v>
      </c>
    </row>
    <row r="15" spans="1:9" s="14" customFormat="1" ht="21" customHeight="1" hidden="1">
      <c r="A15" s="26"/>
      <c r="B15" s="27"/>
      <c r="C15" s="28"/>
      <c r="D15" s="31" t="s">
        <v>214</v>
      </c>
      <c r="E15" s="62">
        <v>270000</v>
      </c>
      <c r="F15" s="134">
        <v>-270000</v>
      </c>
      <c r="G15" s="62">
        <f aca="true" t="shared" si="0" ref="G15:G27">SUM(E15:F15)</f>
        <v>0</v>
      </c>
      <c r="H15" s="134"/>
      <c r="I15" s="62">
        <f aca="true" t="shared" si="1" ref="I15:I27">SUM(G15:H15)</f>
        <v>0</v>
      </c>
    </row>
    <row r="16" spans="1:9" s="14" customFormat="1" ht="21" customHeight="1" hidden="1">
      <c r="A16" s="26"/>
      <c r="B16" s="27"/>
      <c r="C16" s="28"/>
      <c r="D16" s="31" t="s">
        <v>180</v>
      </c>
      <c r="E16" s="62">
        <v>550000</v>
      </c>
      <c r="F16" s="134">
        <v>-550000</v>
      </c>
      <c r="G16" s="62">
        <f t="shared" si="0"/>
        <v>0</v>
      </c>
      <c r="H16" s="134"/>
      <c r="I16" s="62">
        <f t="shared" si="1"/>
        <v>0</v>
      </c>
    </row>
    <row r="17" spans="1:9" s="14" customFormat="1" ht="21" customHeight="1" hidden="1">
      <c r="A17" s="26"/>
      <c r="B17" s="27"/>
      <c r="C17" s="28"/>
      <c r="D17" s="31" t="s">
        <v>227</v>
      </c>
      <c r="E17" s="62">
        <v>200000</v>
      </c>
      <c r="F17" s="134">
        <v>-200000</v>
      </c>
      <c r="G17" s="62">
        <f t="shared" si="0"/>
        <v>0</v>
      </c>
      <c r="H17" s="134"/>
      <c r="I17" s="62">
        <f t="shared" si="1"/>
        <v>0</v>
      </c>
    </row>
    <row r="18" spans="1:9" s="14" customFormat="1" ht="21" customHeight="1">
      <c r="A18" s="26"/>
      <c r="B18" s="27"/>
      <c r="C18" s="28"/>
      <c r="D18" s="31" t="s">
        <v>172</v>
      </c>
      <c r="E18" s="62">
        <v>350000</v>
      </c>
      <c r="F18" s="62"/>
      <c r="G18" s="62">
        <f t="shared" si="0"/>
        <v>350000</v>
      </c>
      <c r="H18" s="62"/>
      <c r="I18" s="62">
        <f t="shared" si="1"/>
        <v>350000</v>
      </c>
    </row>
    <row r="19" spans="1:9" s="14" customFormat="1" ht="19.5" customHeight="1">
      <c r="A19" s="26"/>
      <c r="B19" s="27"/>
      <c r="C19" s="28"/>
      <c r="D19" s="31" t="s">
        <v>181</v>
      </c>
      <c r="E19" s="62">
        <v>260000</v>
      </c>
      <c r="F19" s="62"/>
      <c r="G19" s="62">
        <f t="shared" si="0"/>
        <v>260000</v>
      </c>
      <c r="H19" s="62"/>
      <c r="I19" s="62">
        <f t="shared" si="1"/>
        <v>260000</v>
      </c>
    </row>
    <row r="20" spans="1:9" s="14" customFormat="1" ht="21" customHeight="1" hidden="1">
      <c r="A20" s="26"/>
      <c r="B20" s="27"/>
      <c r="C20" s="28"/>
      <c r="D20" s="31" t="s">
        <v>183</v>
      </c>
      <c r="E20" s="62">
        <v>150000</v>
      </c>
      <c r="F20" s="134">
        <v>-150000</v>
      </c>
      <c r="G20" s="62">
        <f t="shared" si="0"/>
        <v>0</v>
      </c>
      <c r="H20" s="134"/>
      <c r="I20" s="62">
        <f t="shared" si="1"/>
        <v>0</v>
      </c>
    </row>
    <row r="21" spans="1:9" s="14" customFormat="1" ht="21" customHeight="1">
      <c r="A21" s="26"/>
      <c r="B21" s="27"/>
      <c r="C21" s="28"/>
      <c r="D21" s="31" t="s">
        <v>203</v>
      </c>
      <c r="E21" s="62">
        <v>65000</v>
      </c>
      <c r="F21" s="62"/>
      <c r="G21" s="62">
        <f t="shared" si="0"/>
        <v>65000</v>
      </c>
      <c r="H21" s="62"/>
      <c r="I21" s="62">
        <f t="shared" si="1"/>
        <v>65000</v>
      </c>
    </row>
    <row r="22" spans="1:9" s="14" customFormat="1" ht="21" customHeight="1">
      <c r="A22" s="26"/>
      <c r="B22" s="27"/>
      <c r="C22" s="28"/>
      <c r="D22" s="31" t="s">
        <v>212</v>
      </c>
      <c r="E22" s="62">
        <v>11204</v>
      </c>
      <c r="F22" s="62"/>
      <c r="G22" s="62">
        <f t="shared" si="0"/>
        <v>11204</v>
      </c>
      <c r="H22" s="62"/>
      <c r="I22" s="62">
        <f t="shared" si="1"/>
        <v>11204</v>
      </c>
    </row>
    <row r="23" spans="1:9" s="14" customFormat="1" ht="21" customHeight="1">
      <c r="A23" s="26"/>
      <c r="B23" s="27"/>
      <c r="C23" s="28"/>
      <c r="D23" s="31" t="s">
        <v>213</v>
      </c>
      <c r="E23" s="62">
        <v>17238</v>
      </c>
      <c r="F23" s="62"/>
      <c r="G23" s="62">
        <f t="shared" si="0"/>
        <v>17238</v>
      </c>
      <c r="H23" s="62"/>
      <c r="I23" s="62">
        <f t="shared" si="1"/>
        <v>17238</v>
      </c>
    </row>
    <row r="24" spans="1:9" s="14" customFormat="1" ht="33.75">
      <c r="A24" s="26"/>
      <c r="B24" s="27"/>
      <c r="C24" s="28"/>
      <c r="D24" s="31" t="s">
        <v>222</v>
      </c>
      <c r="E24" s="62">
        <f>13764+2032</f>
        <v>15796</v>
      </c>
      <c r="F24" s="62"/>
      <c r="G24" s="62">
        <f t="shared" si="0"/>
        <v>15796</v>
      </c>
      <c r="H24" s="62"/>
      <c r="I24" s="62">
        <f t="shared" si="1"/>
        <v>15796</v>
      </c>
    </row>
    <row r="25" spans="1:9" s="14" customFormat="1" ht="21" customHeight="1">
      <c r="A25" s="26"/>
      <c r="B25" s="27"/>
      <c r="C25" s="28"/>
      <c r="D25" s="31" t="s">
        <v>244</v>
      </c>
      <c r="E25" s="62">
        <v>0</v>
      </c>
      <c r="F25" s="134">
        <v>790000</v>
      </c>
      <c r="G25" s="62">
        <f t="shared" si="0"/>
        <v>790000</v>
      </c>
      <c r="H25" s="134"/>
      <c r="I25" s="62">
        <f t="shared" si="1"/>
        <v>790000</v>
      </c>
    </row>
    <row r="26" spans="1:9" s="14" customFormat="1" ht="27.75" customHeight="1">
      <c r="A26" s="26"/>
      <c r="B26" s="27"/>
      <c r="C26" s="28"/>
      <c r="D26" s="31" t="s">
        <v>252</v>
      </c>
      <c r="E26" s="62">
        <v>0</v>
      </c>
      <c r="F26" s="134">
        <v>10000</v>
      </c>
      <c r="G26" s="62">
        <f t="shared" si="0"/>
        <v>10000</v>
      </c>
      <c r="H26" s="134"/>
      <c r="I26" s="62">
        <f t="shared" si="1"/>
        <v>10000</v>
      </c>
    </row>
    <row r="27" spans="1:9" s="14" customFormat="1" ht="33.75">
      <c r="A27" s="26"/>
      <c r="B27" s="27"/>
      <c r="C27" s="28"/>
      <c r="D27" s="31" t="s">
        <v>245</v>
      </c>
      <c r="E27" s="62">
        <v>0</v>
      </c>
      <c r="F27" s="134">
        <v>535000</v>
      </c>
      <c r="G27" s="62">
        <f t="shared" si="0"/>
        <v>535000</v>
      </c>
      <c r="H27" s="134"/>
      <c r="I27" s="62">
        <f t="shared" si="1"/>
        <v>535000</v>
      </c>
    </row>
    <row r="28" spans="1:9" s="7" customFormat="1" ht="21" customHeight="1">
      <c r="A28" s="16" t="s">
        <v>7</v>
      </c>
      <c r="B28" s="1"/>
      <c r="C28" s="12"/>
      <c r="D28" s="11" t="s">
        <v>8</v>
      </c>
      <c r="E28" s="10">
        <f>SUM(E29,E33)</f>
        <v>345000</v>
      </c>
      <c r="F28" s="10">
        <f>SUM(F29,F33)</f>
        <v>0</v>
      </c>
      <c r="G28" s="10">
        <f>SUM(G29,G33)</f>
        <v>345000</v>
      </c>
      <c r="H28" s="10">
        <f>SUM(H29,H33)</f>
        <v>0</v>
      </c>
      <c r="I28" s="10">
        <f>SUM(I29,I33)</f>
        <v>345000</v>
      </c>
    </row>
    <row r="29" spans="1:9" s="76" customFormat="1" ht="21" customHeight="1">
      <c r="A29" s="77"/>
      <c r="B29" s="82">
        <v>70005</v>
      </c>
      <c r="C29" s="86"/>
      <c r="D29" s="22" t="s">
        <v>91</v>
      </c>
      <c r="E29" s="85">
        <f>SUM(E30)</f>
        <v>45000</v>
      </c>
      <c r="F29" s="85">
        <f>SUM(F30)</f>
        <v>0</v>
      </c>
      <c r="G29" s="85">
        <f>SUM(G30)</f>
        <v>45000</v>
      </c>
      <c r="H29" s="85">
        <f>SUM(H30)</f>
        <v>0</v>
      </c>
      <c r="I29" s="85">
        <f>SUM(I30)</f>
        <v>45000</v>
      </c>
    </row>
    <row r="30" spans="1:9" s="76" customFormat="1" ht="21" customHeight="1">
      <c r="A30" s="77"/>
      <c r="B30" s="82"/>
      <c r="C30" s="55">
        <v>6050</v>
      </c>
      <c r="D30" s="9" t="s">
        <v>38</v>
      </c>
      <c r="E30" s="85">
        <f>SUM(E31:E32)</f>
        <v>45000</v>
      </c>
      <c r="F30" s="85">
        <f>SUM(F31:F32)</f>
        <v>0</v>
      </c>
      <c r="G30" s="85">
        <f>SUM(G31:G32)</f>
        <v>45000</v>
      </c>
      <c r="H30" s="85">
        <f>SUM(H31:H32)</f>
        <v>0</v>
      </c>
      <c r="I30" s="85">
        <f>SUM(I31:I32)</f>
        <v>45000</v>
      </c>
    </row>
    <row r="31" spans="1:9" s="76" customFormat="1" ht="21" customHeight="1">
      <c r="A31" s="77"/>
      <c r="B31" s="82"/>
      <c r="C31" s="89"/>
      <c r="D31" s="80" t="s">
        <v>174</v>
      </c>
      <c r="E31" s="85">
        <v>25000</v>
      </c>
      <c r="F31" s="85"/>
      <c r="G31" s="85">
        <f>SUM(E31:F31)</f>
        <v>25000</v>
      </c>
      <c r="H31" s="85"/>
      <c r="I31" s="85">
        <f>SUM(G31:H31)</f>
        <v>25000</v>
      </c>
    </row>
    <row r="32" spans="1:9" s="76" customFormat="1" ht="21" customHeight="1">
      <c r="A32" s="77"/>
      <c r="B32" s="82"/>
      <c r="C32" s="89"/>
      <c r="D32" s="80" t="s">
        <v>175</v>
      </c>
      <c r="E32" s="85">
        <v>20000</v>
      </c>
      <c r="F32" s="85"/>
      <c r="G32" s="85">
        <f>SUM(E32:F32)</f>
        <v>20000</v>
      </c>
      <c r="H32" s="85"/>
      <c r="I32" s="85">
        <f>SUM(G32:H32)</f>
        <v>20000</v>
      </c>
    </row>
    <row r="33" spans="1:9" s="13" customFormat="1" ht="21" customHeight="1">
      <c r="A33" s="48"/>
      <c r="B33" s="49">
        <v>70095</v>
      </c>
      <c r="C33" s="55"/>
      <c r="D33" s="9" t="s">
        <v>6</v>
      </c>
      <c r="E33" s="56">
        <f>SUM(E34)</f>
        <v>300000</v>
      </c>
      <c r="F33" s="56">
        <f>SUM(F34)</f>
        <v>0</v>
      </c>
      <c r="G33" s="56">
        <f>SUM(G34)</f>
        <v>300000</v>
      </c>
      <c r="H33" s="56">
        <f>SUM(H34)</f>
        <v>0</v>
      </c>
      <c r="I33" s="56">
        <f>SUM(I34)</f>
        <v>300000</v>
      </c>
    </row>
    <row r="34" spans="1:9" s="13" customFormat="1" ht="21" customHeight="1">
      <c r="A34" s="48"/>
      <c r="B34" s="49"/>
      <c r="C34" s="50">
        <v>6050</v>
      </c>
      <c r="D34" s="9" t="s">
        <v>38</v>
      </c>
      <c r="E34" s="56">
        <f>SUM(E35:E35)</f>
        <v>300000</v>
      </c>
      <c r="F34" s="56">
        <f>SUM(F35:F35)</f>
        <v>0</v>
      </c>
      <c r="G34" s="56">
        <f>SUM(G35:G35)</f>
        <v>300000</v>
      </c>
      <c r="H34" s="56">
        <f>SUM(H35:H35)</f>
        <v>0</v>
      </c>
      <c r="I34" s="56">
        <f>SUM(I35:I35)</f>
        <v>300000</v>
      </c>
    </row>
    <row r="35" spans="1:9" s="13" customFormat="1" ht="21" customHeight="1">
      <c r="A35" s="29"/>
      <c r="B35" s="27"/>
      <c r="C35" s="30"/>
      <c r="D35" s="31" t="s">
        <v>178</v>
      </c>
      <c r="E35" s="62">
        <v>300000</v>
      </c>
      <c r="F35" s="62"/>
      <c r="G35" s="62">
        <f>SUM(E35:F35)</f>
        <v>300000</v>
      </c>
      <c r="H35" s="62"/>
      <c r="I35" s="62">
        <f>SUM(G35:H35)</f>
        <v>300000</v>
      </c>
    </row>
    <row r="36" spans="1:9" s="3" customFormat="1" ht="21" customHeight="1">
      <c r="A36" s="17" t="s">
        <v>10</v>
      </c>
      <c r="B36" s="18"/>
      <c r="C36" s="19"/>
      <c r="D36" s="20" t="s">
        <v>44</v>
      </c>
      <c r="E36" s="21">
        <f aca="true" t="shared" si="2" ref="E36:I37">SUM(E37)</f>
        <v>140000</v>
      </c>
      <c r="F36" s="21">
        <f t="shared" si="2"/>
        <v>0</v>
      </c>
      <c r="G36" s="21">
        <f t="shared" si="2"/>
        <v>140000</v>
      </c>
      <c r="H36" s="21">
        <f t="shared" si="2"/>
        <v>0</v>
      </c>
      <c r="I36" s="21">
        <f t="shared" si="2"/>
        <v>140000</v>
      </c>
    </row>
    <row r="37" spans="1:9" s="76" customFormat="1" ht="21" customHeight="1">
      <c r="A37" s="77"/>
      <c r="B37" s="96">
        <v>71035</v>
      </c>
      <c r="C37" s="95"/>
      <c r="D37" s="97" t="s">
        <v>11</v>
      </c>
      <c r="E37" s="98">
        <f t="shared" si="2"/>
        <v>140000</v>
      </c>
      <c r="F37" s="98">
        <f t="shared" si="2"/>
        <v>0</v>
      </c>
      <c r="G37" s="98">
        <f t="shared" si="2"/>
        <v>140000</v>
      </c>
      <c r="H37" s="98">
        <f t="shared" si="2"/>
        <v>0</v>
      </c>
      <c r="I37" s="98">
        <f t="shared" si="2"/>
        <v>140000</v>
      </c>
    </row>
    <row r="38" spans="1:9" s="76" customFormat="1" ht="21" customHeight="1">
      <c r="A38" s="77"/>
      <c r="B38" s="82"/>
      <c r="C38" s="79">
        <v>6050</v>
      </c>
      <c r="D38" s="84" t="s">
        <v>38</v>
      </c>
      <c r="E38" s="98">
        <f>SUM(E39:E40)</f>
        <v>140000</v>
      </c>
      <c r="F38" s="98">
        <f>SUM(F39:F40)</f>
        <v>0</v>
      </c>
      <c r="G38" s="98">
        <f>SUM(G39:G40)</f>
        <v>140000</v>
      </c>
      <c r="H38" s="98">
        <f>SUM(H39:H40)</f>
        <v>0</v>
      </c>
      <c r="I38" s="98">
        <f>SUM(I39:I40)</f>
        <v>140000</v>
      </c>
    </row>
    <row r="39" spans="1:9" s="90" customFormat="1" ht="22.5">
      <c r="A39" s="87"/>
      <c r="B39" s="88"/>
      <c r="C39" s="121"/>
      <c r="D39" s="80" t="s">
        <v>210</v>
      </c>
      <c r="E39" s="91">
        <v>120000</v>
      </c>
      <c r="F39" s="91"/>
      <c r="G39" s="91">
        <f>SUM(E39:F39)</f>
        <v>120000</v>
      </c>
      <c r="H39" s="91"/>
      <c r="I39" s="91">
        <f>SUM(G39:H39)</f>
        <v>120000</v>
      </c>
    </row>
    <row r="40" spans="1:9" s="90" customFormat="1" ht="21" customHeight="1">
      <c r="A40" s="87"/>
      <c r="B40" s="88"/>
      <c r="C40" s="121"/>
      <c r="D40" s="80" t="s">
        <v>173</v>
      </c>
      <c r="E40" s="91">
        <v>20000</v>
      </c>
      <c r="F40" s="91"/>
      <c r="G40" s="91">
        <f>SUM(E40:F40)</f>
        <v>20000</v>
      </c>
      <c r="H40" s="91"/>
      <c r="I40" s="91">
        <f>SUM(G40:H40)</f>
        <v>20000</v>
      </c>
    </row>
    <row r="41" spans="1:9" s="100" customFormat="1" ht="21" customHeight="1">
      <c r="A41" s="105">
        <v>750</v>
      </c>
      <c r="B41" s="106"/>
      <c r="C41" s="107"/>
      <c r="D41" s="108" t="s">
        <v>46</v>
      </c>
      <c r="E41" s="99">
        <f>SUM(E42,E45,E51)</f>
        <v>207100</v>
      </c>
      <c r="F41" s="99">
        <f>SUM(F42,F45,F51)</f>
        <v>-120000</v>
      </c>
      <c r="G41" s="99">
        <f>SUM(G42,G45,G51)</f>
        <v>87100</v>
      </c>
      <c r="H41" s="99">
        <f>SUM(H42,H45,H51)</f>
        <v>0</v>
      </c>
      <c r="I41" s="99">
        <f>SUM(I42,I45,I51)</f>
        <v>87100</v>
      </c>
    </row>
    <row r="42" spans="1:9" s="76" customFormat="1" ht="21" customHeight="1">
      <c r="A42" s="77"/>
      <c r="B42" s="82">
        <v>75022</v>
      </c>
      <c r="C42" s="83"/>
      <c r="D42" s="22" t="s">
        <v>92</v>
      </c>
      <c r="E42" s="98">
        <f aca="true" t="shared" si="3" ref="E42:I43">SUM(E43)</f>
        <v>5000</v>
      </c>
      <c r="F42" s="98">
        <f t="shared" si="3"/>
        <v>0</v>
      </c>
      <c r="G42" s="98">
        <f t="shared" si="3"/>
        <v>5000</v>
      </c>
      <c r="H42" s="98">
        <f t="shared" si="3"/>
        <v>0</v>
      </c>
      <c r="I42" s="98">
        <f t="shared" si="3"/>
        <v>5000</v>
      </c>
    </row>
    <row r="43" spans="1:9" s="76" customFormat="1" ht="21" customHeight="1">
      <c r="A43" s="77"/>
      <c r="B43" s="82"/>
      <c r="C43" s="83">
        <v>6060</v>
      </c>
      <c r="D43" s="9" t="s">
        <v>56</v>
      </c>
      <c r="E43" s="98">
        <f t="shared" si="3"/>
        <v>5000</v>
      </c>
      <c r="F43" s="98">
        <f t="shared" si="3"/>
        <v>0</v>
      </c>
      <c r="G43" s="98">
        <f t="shared" si="3"/>
        <v>5000</v>
      </c>
      <c r="H43" s="98">
        <f t="shared" si="3"/>
        <v>0</v>
      </c>
      <c r="I43" s="98">
        <f t="shared" si="3"/>
        <v>5000</v>
      </c>
    </row>
    <row r="44" spans="1:9" s="90" customFormat="1" ht="21" customHeight="1">
      <c r="A44" s="87"/>
      <c r="B44" s="88"/>
      <c r="C44" s="103"/>
      <c r="D44" s="80" t="s">
        <v>195</v>
      </c>
      <c r="E44" s="91">
        <v>5000</v>
      </c>
      <c r="F44" s="91"/>
      <c r="G44" s="91">
        <f>SUM(E44:F44)</f>
        <v>5000</v>
      </c>
      <c r="H44" s="91"/>
      <c r="I44" s="91">
        <f>SUM(G44:H44)</f>
        <v>5000</v>
      </c>
    </row>
    <row r="45" spans="1:9" s="76" customFormat="1" ht="21" customHeight="1">
      <c r="A45" s="77"/>
      <c r="B45" s="82">
        <v>75023</v>
      </c>
      <c r="C45" s="83"/>
      <c r="D45" s="84" t="s">
        <v>16</v>
      </c>
      <c r="E45" s="98">
        <f>SUM(E46,E48,)</f>
        <v>198100</v>
      </c>
      <c r="F45" s="98">
        <f>SUM(F46,F48,)</f>
        <v>-120000</v>
      </c>
      <c r="G45" s="98">
        <f>SUM(G46,G48,)</f>
        <v>78100</v>
      </c>
      <c r="H45" s="98">
        <f>SUM(H46,H48,)</f>
        <v>0</v>
      </c>
      <c r="I45" s="98">
        <f>SUM(I46,I48,)</f>
        <v>78100</v>
      </c>
    </row>
    <row r="46" spans="1:9" s="76" customFormat="1" ht="21" customHeight="1" hidden="1">
      <c r="A46" s="77"/>
      <c r="B46" s="82"/>
      <c r="C46" s="83">
        <v>6050</v>
      </c>
      <c r="D46" s="9" t="s">
        <v>38</v>
      </c>
      <c r="E46" s="98">
        <f>SUM(E47)</f>
        <v>120000</v>
      </c>
      <c r="F46" s="98">
        <f>SUM(F47)</f>
        <v>-120000</v>
      </c>
      <c r="G46" s="98">
        <f>SUM(G47)</f>
        <v>0</v>
      </c>
      <c r="H46" s="98">
        <f>SUM(H47)</f>
        <v>0</v>
      </c>
      <c r="I46" s="98">
        <f>SUM(I47)</f>
        <v>0</v>
      </c>
    </row>
    <row r="47" spans="1:9" s="90" customFormat="1" ht="21" customHeight="1" hidden="1">
      <c r="A47" s="87"/>
      <c r="B47" s="88"/>
      <c r="C47" s="103"/>
      <c r="D47" s="80" t="s">
        <v>230</v>
      </c>
      <c r="E47" s="91">
        <v>120000</v>
      </c>
      <c r="F47" s="135">
        <f>-40000-80000</f>
        <v>-120000</v>
      </c>
      <c r="G47" s="91">
        <f>SUM(E47:F47)</f>
        <v>0</v>
      </c>
      <c r="H47" s="135"/>
      <c r="I47" s="91">
        <f>SUM(G47:H47)</f>
        <v>0</v>
      </c>
    </row>
    <row r="48" spans="1:9" s="90" customFormat="1" ht="21" customHeight="1">
      <c r="A48" s="87"/>
      <c r="B48" s="88"/>
      <c r="C48" s="83">
        <v>6060</v>
      </c>
      <c r="D48" s="9" t="s">
        <v>56</v>
      </c>
      <c r="E48" s="91">
        <f>SUM(E49:E50)</f>
        <v>78100</v>
      </c>
      <c r="F48" s="91">
        <f>SUM(F49:F50)</f>
        <v>0</v>
      </c>
      <c r="G48" s="91">
        <f>SUM(G49:G50)</f>
        <v>78100</v>
      </c>
      <c r="H48" s="91">
        <f>SUM(H49:H50)</f>
        <v>0</v>
      </c>
      <c r="I48" s="91">
        <f>SUM(I49:I50)</f>
        <v>78100</v>
      </c>
    </row>
    <row r="49" spans="1:9" s="13" customFormat="1" ht="21" customHeight="1">
      <c r="A49" s="29"/>
      <c r="B49" s="27"/>
      <c r="C49" s="30"/>
      <c r="D49" s="80" t="s">
        <v>195</v>
      </c>
      <c r="E49" s="62">
        <v>15000</v>
      </c>
      <c r="F49" s="62"/>
      <c r="G49" s="62">
        <f>SUM(E49:F49)</f>
        <v>15000</v>
      </c>
      <c r="H49" s="62"/>
      <c r="I49" s="62">
        <f>SUM(G49:H49)</f>
        <v>15000</v>
      </c>
    </row>
    <row r="50" spans="1:9" s="13" customFormat="1" ht="21" customHeight="1">
      <c r="A50" s="29"/>
      <c r="B50" s="27"/>
      <c r="C50" s="30"/>
      <c r="D50" s="80" t="s">
        <v>196</v>
      </c>
      <c r="E50" s="62">
        <v>63100</v>
      </c>
      <c r="F50" s="62"/>
      <c r="G50" s="62">
        <f>SUM(E50:F50)</f>
        <v>63100</v>
      </c>
      <c r="H50" s="62"/>
      <c r="I50" s="62">
        <f>SUM(G50:H50)</f>
        <v>63100</v>
      </c>
    </row>
    <row r="51" spans="1:9" s="76" customFormat="1" ht="21" customHeight="1">
      <c r="A51" s="77"/>
      <c r="B51" s="82">
        <v>75075</v>
      </c>
      <c r="C51" s="83"/>
      <c r="D51" s="22" t="s">
        <v>128</v>
      </c>
      <c r="E51" s="98">
        <f aca="true" t="shared" si="4" ref="E51:I52">SUM(E52)</f>
        <v>4000</v>
      </c>
      <c r="F51" s="98">
        <f t="shared" si="4"/>
        <v>0</v>
      </c>
      <c r="G51" s="98">
        <f t="shared" si="4"/>
        <v>4000</v>
      </c>
      <c r="H51" s="98">
        <f t="shared" si="4"/>
        <v>0</v>
      </c>
      <c r="I51" s="98">
        <f t="shared" si="4"/>
        <v>4000</v>
      </c>
    </row>
    <row r="52" spans="1:9" s="76" customFormat="1" ht="21" customHeight="1">
      <c r="A52" s="77"/>
      <c r="B52" s="82"/>
      <c r="C52" s="83">
        <v>6060</v>
      </c>
      <c r="D52" s="9" t="s">
        <v>56</v>
      </c>
      <c r="E52" s="98">
        <f t="shared" si="4"/>
        <v>4000</v>
      </c>
      <c r="F52" s="98">
        <f t="shared" si="4"/>
        <v>0</v>
      </c>
      <c r="G52" s="98">
        <f t="shared" si="4"/>
        <v>4000</v>
      </c>
      <c r="H52" s="98">
        <f t="shared" si="4"/>
        <v>0</v>
      </c>
      <c r="I52" s="98">
        <f t="shared" si="4"/>
        <v>4000</v>
      </c>
    </row>
    <row r="53" spans="1:9" s="13" customFormat="1" ht="21" customHeight="1">
      <c r="A53" s="29"/>
      <c r="B53" s="27"/>
      <c r="C53" s="30"/>
      <c r="D53" s="31" t="s">
        <v>198</v>
      </c>
      <c r="E53" s="62">
        <v>4000</v>
      </c>
      <c r="F53" s="62"/>
      <c r="G53" s="62">
        <f>SUM(E53:F53)</f>
        <v>4000</v>
      </c>
      <c r="H53" s="62"/>
      <c r="I53" s="62">
        <f>SUM(G53:H53)</f>
        <v>4000</v>
      </c>
    </row>
    <row r="54" spans="1:9" s="100" customFormat="1" ht="24">
      <c r="A54" s="105">
        <v>754</v>
      </c>
      <c r="B54" s="106"/>
      <c r="C54" s="107"/>
      <c r="D54" s="108" t="s">
        <v>19</v>
      </c>
      <c r="E54" s="99">
        <f>SUM(E55,E60)</f>
        <v>0</v>
      </c>
      <c r="F54" s="99">
        <f>SUM(F55,F60)</f>
        <v>415000</v>
      </c>
      <c r="G54" s="99">
        <f>SUM(G55,G60)</f>
        <v>415000</v>
      </c>
      <c r="H54" s="99">
        <f>SUM(H55,H60)</f>
        <v>0</v>
      </c>
      <c r="I54" s="99">
        <f>SUM(I55,I60)</f>
        <v>415000</v>
      </c>
    </row>
    <row r="55" spans="1:9" s="76" customFormat="1" ht="21" customHeight="1">
      <c r="A55" s="77"/>
      <c r="B55" s="82">
        <v>75411</v>
      </c>
      <c r="C55" s="83"/>
      <c r="D55" s="84" t="s">
        <v>250</v>
      </c>
      <c r="E55" s="98">
        <f>SUM(E58)</f>
        <v>0</v>
      </c>
      <c r="F55" s="98">
        <f>SUM(F58)</f>
        <v>25000</v>
      </c>
      <c r="G55" s="98">
        <f>SUM(G56,G58)</f>
        <v>25000</v>
      </c>
      <c r="H55" s="98">
        <f>SUM(H56,H58)</f>
        <v>0</v>
      </c>
      <c r="I55" s="98">
        <f>SUM(I56,I58)</f>
        <v>25000</v>
      </c>
    </row>
    <row r="56" spans="1:9" s="76" customFormat="1" ht="22.5">
      <c r="A56" s="77"/>
      <c r="B56" s="82"/>
      <c r="C56" s="83">
        <v>6170</v>
      </c>
      <c r="D56" s="84" t="s">
        <v>289</v>
      </c>
      <c r="E56" s="98"/>
      <c r="F56" s="98"/>
      <c r="G56" s="98">
        <f>SUM(G57)</f>
        <v>0</v>
      </c>
      <c r="H56" s="98">
        <f>SUM(H57)</f>
        <v>25000</v>
      </c>
      <c r="I56" s="98">
        <f>SUM(I57)</f>
        <v>25000</v>
      </c>
    </row>
    <row r="57" spans="1:9" s="76" customFormat="1" ht="56.25">
      <c r="A57" s="77"/>
      <c r="B57" s="82"/>
      <c r="C57" s="83"/>
      <c r="D57" s="80" t="s">
        <v>290</v>
      </c>
      <c r="E57" s="98"/>
      <c r="F57" s="98"/>
      <c r="G57" s="98">
        <v>0</v>
      </c>
      <c r="H57" s="98">
        <v>25000</v>
      </c>
      <c r="I57" s="98">
        <f>SUM(G57:H57)</f>
        <v>25000</v>
      </c>
    </row>
    <row r="58" spans="1:9" s="76" customFormat="1" ht="45">
      <c r="A58" s="77"/>
      <c r="B58" s="82"/>
      <c r="C58" s="83">
        <v>6620</v>
      </c>
      <c r="D58" s="84" t="s">
        <v>249</v>
      </c>
      <c r="E58" s="98">
        <f>SUM(E59)</f>
        <v>0</v>
      </c>
      <c r="F58" s="98">
        <f>SUM(F59)</f>
        <v>25000</v>
      </c>
      <c r="G58" s="98">
        <f>SUM(G59)</f>
        <v>25000</v>
      </c>
      <c r="H58" s="98">
        <f>SUM(H59)</f>
        <v>-25000</v>
      </c>
      <c r="I58" s="98">
        <f>SUM(I59)</f>
        <v>0</v>
      </c>
    </row>
    <row r="59" spans="1:9" s="90" customFormat="1" ht="45">
      <c r="A59" s="87"/>
      <c r="B59" s="88"/>
      <c r="C59" s="103"/>
      <c r="D59" s="80" t="s">
        <v>291</v>
      </c>
      <c r="E59" s="91">
        <v>0</v>
      </c>
      <c r="F59" s="135">
        <v>25000</v>
      </c>
      <c r="G59" s="91">
        <f>SUM(E59:F59)</f>
        <v>25000</v>
      </c>
      <c r="H59" s="91">
        <v>-25000</v>
      </c>
      <c r="I59" s="91">
        <f>SUM(G59:H59)</f>
        <v>0</v>
      </c>
    </row>
    <row r="60" spans="1:9" s="76" customFormat="1" ht="27" customHeight="1">
      <c r="A60" s="77"/>
      <c r="B60" s="82">
        <v>75412</v>
      </c>
      <c r="C60" s="83"/>
      <c r="D60" s="84" t="s">
        <v>59</v>
      </c>
      <c r="E60" s="98">
        <f aca="true" t="shared" si="5" ref="E60:I61">SUM(E61)</f>
        <v>0</v>
      </c>
      <c r="F60" s="98">
        <f t="shared" si="5"/>
        <v>390000</v>
      </c>
      <c r="G60" s="98">
        <f t="shared" si="5"/>
        <v>390000</v>
      </c>
      <c r="H60" s="98">
        <f t="shared" si="5"/>
        <v>0</v>
      </c>
      <c r="I60" s="98">
        <f t="shared" si="5"/>
        <v>390000</v>
      </c>
    </row>
    <row r="61" spans="1:9" s="76" customFormat="1" ht="24.75" customHeight="1">
      <c r="A61" s="77"/>
      <c r="B61" s="82"/>
      <c r="C61" s="83">
        <v>6060</v>
      </c>
      <c r="D61" s="9" t="s">
        <v>56</v>
      </c>
      <c r="E61" s="98">
        <f t="shared" si="5"/>
        <v>0</v>
      </c>
      <c r="F61" s="98">
        <f t="shared" si="5"/>
        <v>390000</v>
      </c>
      <c r="G61" s="98">
        <f t="shared" si="5"/>
        <v>390000</v>
      </c>
      <c r="H61" s="98">
        <f t="shared" si="5"/>
        <v>0</v>
      </c>
      <c r="I61" s="98">
        <f t="shared" si="5"/>
        <v>390000</v>
      </c>
    </row>
    <row r="62" spans="1:9" s="90" customFormat="1" ht="27" customHeight="1">
      <c r="A62" s="87"/>
      <c r="B62" s="88"/>
      <c r="C62" s="103"/>
      <c r="D62" s="80" t="s">
        <v>257</v>
      </c>
      <c r="E62" s="91">
        <v>0</v>
      </c>
      <c r="F62" s="135">
        <v>390000</v>
      </c>
      <c r="G62" s="91">
        <f>SUM(E62:F62)</f>
        <v>390000</v>
      </c>
      <c r="H62" s="135"/>
      <c r="I62" s="91">
        <f>SUM(G62:H62)</f>
        <v>390000</v>
      </c>
    </row>
    <row r="63" spans="1:9" s="24" customFormat="1" ht="21" customHeight="1">
      <c r="A63" s="16">
        <v>758</v>
      </c>
      <c r="B63" s="1"/>
      <c r="C63" s="8"/>
      <c r="D63" s="11" t="s">
        <v>149</v>
      </c>
      <c r="E63" s="25">
        <f aca="true" t="shared" si="6" ref="E63:I64">SUM(E64)</f>
        <v>40000</v>
      </c>
      <c r="F63" s="25">
        <f t="shared" si="6"/>
        <v>280000</v>
      </c>
      <c r="G63" s="25">
        <f t="shared" si="6"/>
        <v>320000</v>
      </c>
      <c r="H63" s="25">
        <f t="shared" si="6"/>
        <v>0</v>
      </c>
      <c r="I63" s="25">
        <f t="shared" si="6"/>
        <v>320000</v>
      </c>
    </row>
    <row r="64" spans="1:9" s="13" customFormat="1" ht="21" customHeight="1">
      <c r="A64" s="48"/>
      <c r="B64" s="33">
        <v>75818</v>
      </c>
      <c r="C64" s="51"/>
      <c r="D64" s="9" t="s">
        <v>65</v>
      </c>
      <c r="E64" s="59">
        <f t="shared" si="6"/>
        <v>40000</v>
      </c>
      <c r="F64" s="59">
        <f t="shared" si="6"/>
        <v>280000</v>
      </c>
      <c r="G64" s="59">
        <f t="shared" si="6"/>
        <v>320000</v>
      </c>
      <c r="H64" s="59">
        <f t="shared" si="6"/>
        <v>0</v>
      </c>
      <c r="I64" s="59">
        <f t="shared" si="6"/>
        <v>320000</v>
      </c>
    </row>
    <row r="65" spans="1:9" s="13" customFormat="1" ht="21" customHeight="1">
      <c r="A65" s="48"/>
      <c r="B65" s="33"/>
      <c r="C65" s="51">
        <v>6800</v>
      </c>
      <c r="D65" s="9" t="s">
        <v>148</v>
      </c>
      <c r="E65" s="59">
        <f>SUM(E66:E68)</f>
        <v>40000</v>
      </c>
      <c r="F65" s="59">
        <f>SUM(F66:F68)</f>
        <v>280000</v>
      </c>
      <c r="G65" s="59">
        <f>SUM(G66:G68)</f>
        <v>320000</v>
      </c>
      <c r="H65" s="59">
        <f>SUM(H66:H68)</f>
        <v>0</v>
      </c>
      <c r="I65" s="59">
        <f>SUM(I66:I68)</f>
        <v>320000</v>
      </c>
    </row>
    <row r="66" spans="1:9" s="14" customFormat="1" ht="24" customHeight="1">
      <c r="A66" s="29"/>
      <c r="B66" s="27"/>
      <c r="C66" s="30"/>
      <c r="D66" s="31" t="s">
        <v>182</v>
      </c>
      <c r="E66" s="62">
        <v>40000</v>
      </c>
      <c r="F66" s="62"/>
      <c r="G66" s="62">
        <f>SUM(E66:F66)</f>
        <v>40000</v>
      </c>
      <c r="H66" s="62"/>
      <c r="I66" s="62">
        <f>SUM(G66:H66)</f>
        <v>40000</v>
      </c>
    </row>
    <row r="67" spans="1:9" s="14" customFormat="1" ht="24" customHeight="1">
      <c r="A67" s="29"/>
      <c r="B67" s="27"/>
      <c r="C67" s="30"/>
      <c r="D67" s="31" t="s">
        <v>260</v>
      </c>
      <c r="E67" s="62">
        <v>0</v>
      </c>
      <c r="F67" s="134">
        <v>200000</v>
      </c>
      <c r="G67" s="62">
        <f>SUM(E67:F67)</f>
        <v>200000</v>
      </c>
      <c r="H67" s="134"/>
      <c r="I67" s="62">
        <f>SUM(G67:H67)</f>
        <v>200000</v>
      </c>
    </row>
    <row r="68" spans="1:9" s="14" customFormat="1" ht="24" customHeight="1">
      <c r="A68" s="29"/>
      <c r="B68" s="27"/>
      <c r="C68" s="30"/>
      <c r="D68" s="31" t="s">
        <v>243</v>
      </c>
      <c r="E68" s="62">
        <v>0</v>
      </c>
      <c r="F68" s="134">
        <v>80000</v>
      </c>
      <c r="G68" s="62">
        <f>SUM(E68:F68)</f>
        <v>80000</v>
      </c>
      <c r="H68" s="134"/>
      <c r="I68" s="62">
        <f>SUM(G68:H68)</f>
        <v>80000</v>
      </c>
    </row>
    <row r="69" spans="1:9" s="24" customFormat="1" ht="21" customHeight="1">
      <c r="A69" s="16">
        <v>801</v>
      </c>
      <c r="B69" s="1"/>
      <c r="C69" s="8"/>
      <c r="D69" s="11" t="s">
        <v>67</v>
      </c>
      <c r="E69" s="10">
        <f>SUM(,E81,E70,E73)</f>
        <v>3313500</v>
      </c>
      <c r="F69" s="10">
        <f>SUM(,F81,F70,F73)</f>
        <v>-770000</v>
      </c>
      <c r="G69" s="10">
        <f>SUM(,G81,G70,G73)</f>
        <v>2543500</v>
      </c>
      <c r="H69" s="10">
        <f>SUM(,H81,H70,H73)</f>
        <v>0</v>
      </c>
      <c r="I69" s="10">
        <f>SUM(,I81,I70,I73)</f>
        <v>2543500</v>
      </c>
    </row>
    <row r="70" spans="1:9" s="76" customFormat="1" ht="21" customHeight="1">
      <c r="A70" s="77"/>
      <c r="B70" s="82">
        <v>80101</v>
      </c>
      <c r="C70" s="83"/>
      <c r="D70" s="84" t="s">
        <v>28</v>
      </c>
      <c r="E70" s="85">
        <f aca="true" t="shared" si="7" ref="E70:I71">SUM(E71)</f>
        <v>120000</v>
      </c>
      <c r="F70" s="85">
        <f t="shared" si="7"/>
        <v>0</v>
      </c>
      <c r="G70" s="85">
        <f t="shared" si="7"/>
        <v>120000</v>
      </c>
      <c r="H70" s="85">
        <f t="shared" si="7"/>
        <v>0</v>
      </c>
      <c r="I70" s="85">
        <f t="shared" si="7"/>
        <v>120000</v>
      </c>
    </row>
    <row r="71" spans="1:9" s="76" customFormat="1" ht="21" customHeight="1">
      <c r="A71" s="77"/>
      <c r="B71" s="82"/>
      <c r="C71" s="83">
        <v>6050</v>
      </c>
      <c r="D71" s="9" t="s">
        <v>38</v>
      </c>
      <c r="E71" s="85">
        <f t="shared" si="7"/>
        <v>120000</v>
      </c>
      <c r="F71" s="85">
        <f t="shared" si="7"/>
        <v>0</v>
      </c>
      <c r="G71" s="85">
        <f t="shared" si="7"/>
        <v>120000</v>
      </c>
      <c r="H71" s="85">
        <f t="shared" si="7"/>
        <v>0</v>
      </c>
      <c r="I71" s="85">
        <f t="shared" si="7"/>
        <v>120000</v>
      </c>
    </row>
    <row r="72" spans="1:9" s="76" customFormat="1" ht="21" customHeight="1">
      <c r="A72" s="77"/>
      <c r="B72" s="82"/>
      <c r="C72" s="80"/>
      <c r="D72" s="80" t="s">
        <v>231</v>
      </c>
      <c r="E72" s="81">
        <v>120000</v>
      </c>
      <c r="F72" s="81"/>
      <c r="G72" s="81">
        <f>SUM(E72:F72)</f>
        <v>120000</v>
      </c>
      <c r="H72" s="81"/>
      <c r="I72" s="81">
        <f>SUM(G72:H72)</f>
        <v>120000</v>
      </c>
    </row>
    <row r="73" spans="1:9" s="76" customFormat="1" ht="20.25" customHeight="1">
      <c r="A73" s="77"/>
      <c r="B73" s="82">
        <v>80104</v>
      </c>
      <c r="C73" s="83"/>
      <c r="D73" s="84" t="s">
        <v>147</v>
      </c>
      <c r="E73" s="85">
        <f>SUM(E74,E76)</f>
        <v>93500</v>
      </c>
      <c r="F73" s="85">
        <f>SUM(F74,F76)</f>
        <v>-70000</v>
      </c>
      <c r="G73" s="85">
        <f>SUM(G74,G76)</f>
        <v>23500</v>
      </c>
      <c r="H73" s="85">
        <f>SUM(H74,H76)</f>
        <v>0</v>
      </c>
      <c r="I73" s="85">
        <f>SUM(I74,I76)</f>
        <v>23500</v>
      </c>
    </row>
    <row r="74" spans="1:9" s="76" customFormat="1" ht="0.75" customHeight="1" hidden="1">
      <c r="A74" s="77"/>
      <c r="B74" s="82"/>
      <c r="C74" s="83">
        <v>6050</v>
      </c>
      <c r="D74" s="9" t="s">
        <v>38</v>
      </c>
      <c r="E74" s="85">
        <f>SUM(E75)</f>
        <v>70000</v>
      </c>
      <c r="F74" s="85">
        <f>SUM(F75)</f>
        <v>-70000</v>
      </c>
      <c r="G74" s="85">
        <f>SUM(G75)</f>
        <v>0</v>
      </c>
      <c r="H74" s="85">
        <f>SUM(H75)</f>
        <v>0</v>
      </c>
      <c r="I74" s="85">
        <f>SUM(I75)</f>
        <v>0</v>
      </c>
    </row>
    <row r="75" spans="1:9" s="90" customFormat="1" ht="21" customHeight="1" hidden="1">
      <c r="A75" s="87"/>
      <c r="B75" s="88"/>
      <c r="C75" s="103"/>
      <c r="D75" s="80" t="s">
        <v>211</v>
      </c>
      <c r="E75" s="81">
        <v>70000</v>
      </c>
      <c r="F75" s="136">
        <v>-70000</v>
      </c>
      <c r="G75" s="81">
        <f>SUM(E75:F75)</f>
        <v>0</v>
      </c>
      <c r="H75" s="136"/>
      <c r="I75" s="81">
        <f>SUM(G75:H75)</f>
        <v>0</v>
      </c>
    </row>
    <row r="76" spans="1:9" s="76" customFormat="1" ht="21" customHeight="1">
      <c r="A76" s="77"/>
      <c r="B76" s="82"/>
      <c r="C76" s="83">
        <v>6060</v>
      </c>
      <c r="D76" s="9" t="s">
        <v>56</v>
      </c>
      <c r="E76" s="85">
        <f>SUM(E77:E80)</f>
        <v>23500</v>
      </c>
      <c r="F76" s="85">
        <f>SUM(F77:F80)</f>
        <v>0</v>
      </c>
      <c r="G76" s="85">
        <f>SUM(G77:G80)</f>
        <v>23500</v>
      </c>
      <c r="H76" s="85">
        <f>SUM(H77:H80)</f>
        <v>0</v>
      </c>
      <c r="I76" s="85">
        <f>SUM(I77:I80)</f>
        <v>23500</v>
      </c>
    </row>
    <row r="77" spans="1:9" s="76" customFormat="1" ht="22.5">
      <c r="A77" s="77"/>
      <c r="B77" s="82"/>
      <c r="C77" s="83"/>
      <c r="D77" s="9" t="s">
        <v>206</v>
      </c>
      <c r="E77" s="85">
        <v>6000</v>
      </c>
      <c r="F77" s="85"/>
      <c r="G77" s="85">
        <f>SUM(E77:F77)</f>
        <v>6000</v>
      </c>
      <c r="H77" s="85"/>
      <c r="I77" s="85">
        <f>SUM(G77:H77)</f>
        <v>6000</v>
      </c>
    </row>
    <row r="78" spans="1:9" s="76" customFormat="1" ht="22.5">
      <c r="A78" s="77"/>
      <c r="B78" s="82"/>
      <c r="C78" s="83"/>
      <c r="D78" s="9" t="s">
        <v>233</v>
      </c>
      <c r="E78" s="85">
        <v>7000</v>
      </c>
      <c r="F78" s="85"/>
      <c r="G78" s="85">
        <f>SUM(E78:F78)</f>
        <v>7000</v>
      </c>
      <c r="H78" s="85"/>
      <c r="I78" s="85">
        <f>SUM(G78:H78)</f>
        <v>7000</v>
      </c>
    </row>
    <row r="79" spans="1:9" s="76" customFormat="1" ht="22.5">
      <c r="A79" s="77"/>
      <c r="B79" s="82"/>
      <c r="C79" s="83"/>
      <c r="D79" s="9" t="s">
        <v>207</v>
      </c>
      <c r="E79" s="85">
        <v>4500</v>
      </c>
      <c r="F79" s="85"/>
      <c r="G79" s="85">
        <f>SUM(E79:F79)</f>
        <v>4500</v>
      </c>
      <c r="H79" s="85"/>
      <c r="I79" s="85">
        <f>SUM(G79:H79)</f>
        <v>4500</v>
      </c>
    </row>
    <row r="80" spans="1:9" s="90" customFormat="1" ht="22.5">
      <c r="A80" s="87"/>
      <c r="B80" s="88"/>
      <c r="C80" s="103"/>
      <c r="D80" s="80" t="s">
        <v>208</v>
      </c>
      <c r="E80" s="81">
        <v>6000</v>
      </c>
      <c r="F80" s="81"/>
      <c r="G80" s="85">
        <f>SUM(E80:F80)</f>
        <v>6000</v>
      </c>
      <c r="H80" s="81"/>
      <c r="I80" s="85">
        <f>SUM(G80:H80)</f>
        <v>6000</v>
      </c>
    </row>
    <row r="81" spans="1:9" s="13" customFormat="1" ht="21" customHeight="1">
      <c r="A81" s="48"/>
      <c r="B81" s="33">
        <v>80110</v>
      </c>
      <c r="C81" s="51"/>
      <c r="D81" s="9" t="s">
        <v>29</v>
      </c>
      <c r="E81" s="56">
        <f>SUM(E82)</f>
        <v>3100000</v>
      </c>
      <c r="F81" s="56">
        <f>SUM(F82)</f>
        <v>-700000</v>
      </c>
      <c r="G81" s="56">
        <f>SUM(G82)</f>
        <v>2400000</v>
      </c>
      <c r="H81" s="56">
        <f>SUM(H82)</f>
        <v>0</v>
      </c>
      <c r="I81" s="56">
        <f>SUM(I82)</f>
        <v>2400000</v>
      </c>
    </row>
    <row r="82" spans="1:9" s="13" customFormat="1" ht="21" customHeight="1">
      <c r="A82" s="48"/>
      <c r="B82" s="33"/>
      <c r="C82" s="51">
        <v>6050</v>
      </c>
      <c r="D82" s="9" t="s">
        <v>38</v>
      </c>
      <c r="E82" s="56">
        <f>SUM(E83:E84)</f>
        <v>3100000</v>
      </c>
      <c r="F82" s="56">
        <f>SUM(F83:F84)</f>
        <v>-700000</v>
      </c>
      <c r="G82" s="56">
        <f>SUM(G83:G84)</f>
        <v>2400000</v>
      </c>
      <c r="H82" s="56">
        <f>SUM(H83:H84)</f>
        <v>0</v>
      </c>
      <c r="I82" s="56">
        <f>SUM(I83:I84)</f>
        <v>2400000</v>
      </c>
    </row>
    <row r="83" spans="1:9" s="14" customFormat="1" ht="22.5" hidden="1">
      <c r="A83" s="29"/>
      <c r="B83" s="27"/>
      <c r="C83" s="30"/>
      <c r="D83" s="31" t="s">
        <v>298</v>
      </c>
      <c r="E83" s="32">
        <v>700000</v>
      </c>
      <c r="F83" s="137">
        <v>-700000</v>
      </c>
      <c r="G83" s="32">
        <f>SUM(E83:F83)</f>
        <v>0</v>
      </c>
      <c r="H83" s="137"/>
      <c r="I83" s="32">
        <f>SUM(G83:H83)</f>
        <v>0</v>
      </c>
    </row>
    <row r="84" spans="1:9" s="14" customFormat="1" ht="21" customHeight="1">
      <c r="A84" s="29"/>
      <c r="B84" s="27"/>
      <c r="C84" s="30"/>
      <c r="D84" s="31" t="s">
        <v>209</v>
      </c>
      <c r="E84" s="32">
        <f>2600000-200000</f>
        <v>2400000</v>
      </c>
      <c r="F84" s="32"/>
      <c r="G84" s="32">
        <f>SUM(E84:F84)</f>
        <v>2400000</v>
      </c>
      <c r="H84" s="32"/>
      <c r="I84" s="32">
        <f>SUM(G84:H84)</f>
        <v>2400000</v>
      </c>
    </row>
    <row r="85" spans="1:9" s="100" customFormat="1" ht="21" customHeight="1">
      <c r="A85" s="105">
        <v>854</v>
      </c>
      <c r="B85" s="106"/>
      <c r="C85" s="107"/>
      <c r="D85" s="108" t="s">
        <v>31</v>
      </c>
      <c r="E85" s="114">
        <f>SUM(E86)</f>
        <v>0</v>
      </c>
      <c r="F85" s="114">
        <f aca="true" t="shared" si="8" ref="F85:I87">SUM(F86)</f>
        <v>40000</v>
      </c>
      <c r="G85" s="114">
        <f t="shared" si="8"/>
        <v>40000</v>
      </c>
      <c r="H85" s="114">
        <f t="shared" si="8"/>
        <v>0</v>
      </c>
      <c r="I85" s="114">
        <f t="shared" si="8"/>
        <v>40000</v>
      </c>
    </row>
    <row r="86" spans="1:9" s="76" customFormat="1" ht="22.5">
      <c r="A86" s="77"/>
      <c r="B86" s="82">
        <v>85412</v>
      </c>
      <c r="C86" s="83"/>
      <c r="D86" s="84" t="s">
        <v>251</v>
      </c>
      <c r="E86" s="85">
        <f>SUM(E87)</f>
        <v>0</v>
      </c>
      <c r="F86" s="85">
        <f t="shared" si="8"/>
        <v>40000</v>
      </c>
      <c r="G86" s="85">
        <f t="shared" si="8"/>
        <v>40000</v>
      </c>
      <c r="H86" s="85">
        <f t="shared" si="8"/>
        <v>0</v>
      </c>
      <c r="I86" s="85">
        <f t="shared" si="8"/>
        <v>40000</v>
      </c>
    </row>
    <row r="87" spans="1:9" s="76" customFormat="1" ht="21" customHeight="1">
      <c r="A87" s="77"/>
      <c r="B87" s="82"/>
      <c r="C87" s="83">
        <v>6050</v>
      </c>
      <c r="D87" s="9" t="s">
        <v>38</v>
      </c>
      <c r="E87" s="85">
        <f>SUM(E88)</f>
        <v>0</v>
      </c>
      <c r="F87" s="85">
        <f t="shared" si="8"/>
        <v>40000</v>
      </c>
      <c r="G87" s="85">
        <f t="shared" si="8"/>
        <v>40000</v>
      </c>
      <c r="H87" s="85">
        <f t="shared" si="8"/>
        <v>0</v>
      </c>
      <c r="I87" s="85">
        <f t="shared" si="8"/>
        <v>40000</v>
      </c>
    </row>
    <row r="88" spans="1:9" s="14" customFormat="1" ht="21" customHeight="1">
      <c r="A88" s="29"/>
      <c r="B88" s="27"/>
      <c r="C88" s="30"/>
      <c r="D88" s="31" t="s">
        <v>256</v>
      </c>
      <c r="E88" s="32">
        <v>0</v>
      </c>
      <c r="F88" s="32">
        <v>40000</v>
      </c>
      <c r="G88" s="32">
        <f>SUM(E88:F88)</f>
        <v>40000</v>
      </c>
      <c r="H88" s="32"/>
      <c r="I88" s="32">
        <f>SUM(G88:H88)</f>
        <v>40000</v>
      </c>
    </row>
    <row r="89" spans="1:9" s="24" customFormat="1" ht="21" customHeight="1">
      <c r="A89" s="16" t="s">
        <v>77</v>
      </c>
      <c r="B89" s="1"/>
      <c r="C89" s="12"/>
      <c r="D89" s="11" t="s">
        <v>32</v>
      </c>
      <c r="E89" s="10">
        <f>SUM(E90,E96)</f>
        <v>145000</v>
      </c>
      <c r="F89" s="10">
        <f>SUM(F90,F96)</f>
        <v>320000</v>
      </c>
      <c r="G89" s="10">
        <f>SUM(G90,G96)</f>
        <v>465000</v>
      </c>
      <c r="H89" s="10">
        <f>SUM(H90,H96)</f>
        <v>0</v>
      </c>
      <c r="I89" s="10">
        <f>SUM(I90,I96)</f>
        <v>465000</v>
      </c>
    </row>
    <row r="90" spans="1:9" s="76" customFormat="1" ht="21" customHeight="1">
      <c r="A90" s="77"/>
      <c r="B90" s="82">
        <v>90001</v>
      </c>
      <c r="C90" s="86"/>
      <c r="D90" s="22" t="s">
        <v>33</v>
      </c>
      <c r="E90" s="85">
        <f>SUM(E91)</f>
        <v>100000</v>
      </c>
      <c r="F90" s="85">
        <f>SUM(F91)</f>
        <v>250000</v>
      </c>
      <c r="G90" s="85">
        <f>SUM(G91)</f>
        <v>350000</v>
      </c>
      <c r="H90" s="85">
        <f>SUM(H91)</f>
        <v>0</v>
      </c>
      <c r="I90" s="85">
        <f>SUM(I91)</f>
        <v>350000</v>
      </c>
    </row>
    <row r="91" spans="1:9" s="76" customFormat="1" ht="21" customHeight="1">
      <c r="A91" s="77"/>
      <c r="B91" s="82"/>
      <c r="C91" s="86">
        <v>6050</v>
      </c>
      <c r="D91" s="9" t="s">
        <v>38</v>
      </c>
      <c r="E91" s="85">
        <f>SUM(E92:E95)</f>
        <v>100000</v>
      </c>
      <c r="F91" s="85">
        <f>SUM(F92:F95)</f>
        <v>250000</v>
      </c>
      <c r="G91" s="85">
        <f>SUM(G92:G95)</f>
        <v>350000</v>
      </c>
      <c r="H91" s="85">
        <f>SUM(H92:H95)</f>
        <v>0</v>
      </c>
      <c r="I91" s="85">
        <f>SUM(I92:I95)</f>
        <v>350000</v>
      </c>
    </row>
    <row r="92" spans="1:9" s="90" customFormat="1" ht="25.5" customHeight="1" hidden="1">
      <c r="A92" s="87"/>
      <c r="B92" s="88"/>
      <c r="C92" s="89"/>
      <c r="D92" s="123" t="s">
        <v>204</v>
      </c>
      <c r="E92" s="81">
        <v>100000</v>
      </c>
      <c r="F92" s="136">
        <v>-100000</v>
      </c>
      <c r="G92" s="81">
        <f>SUM(E92:F92)</f>
        <v>0</v>
      </c>
      <c r="H92" s="136"/>
      <c r="I92" s="81">
        <f>SUM(G92:H92)</f>
        <v>0</v>
      </c>
    </row>
    <row r="93" spans="1:9" s="90" customFormat="1" ht="25.5" customHeight="1">
      <c r="A93" s="87"/>
      <c r="B93" s="88"/>
      <c r="C93" s="89"/>
      <c r="D93" s="123" t="s">
        <v>246</v>
      </c>
      <c r="E93" s="81">
        <v>0</v>
      </c>
      <c r="F93" s="136">
        <v>100000</v>
      </c>
      <c r="G93" s="81">
        <f>SUM(E93:F93)</f>
        <v>100000</v>
      </c>
      <c r="H93" s="136"/>
      <c r="I93" s="81">
        <f>SUM(G93:H93)</f>
        <v>100000</v>
      </c>
    </row>
    <row r="94" spans="1:9" s="90" customFormat="1" ht="33.75">
      <c r="A94" s="87"/>
      <c r="B94" s="88"/>
      <c r="C94" s="89"/>
      <c r="D94" s="123" t="s">
        <v>299</v>
      </c>
      <c r="E94" s="81">
        <v>0</v>
      </c>
      <c r="F94" s="136">
        <v>50000</v>
      </c>
      <c r="G94" s="81">
        <f>SUM(E94:F94)</f>
        <v>50000</v>
      </c>
      <c r="H94" s="136"/>
      <c r="I94" s="81">
        <f>SUM(G94:H94)</f>
        <v>50000</v>
      </c>
    </row>
    <row r="95" spans="1:9" s="90" customFormat="1" ht="25.5" customHeight="1">
      <c r="A95" s="87"/>
      <c r="B95" s="88"/>
      <c r="C95" s="89"/>
      <c r="D95" s="123" t="s">
        <v>261</v>
      </c>
      <c r="E95" s="81">
        <v>0</v>
      </c>
      <c r="F95" s="136">
        <v>200000</v>
      </c>
      <c r="G95" s="81">
        <f>SUM(E95:F95)</f>
        <v>200000</v>
      </c>
      <c r="H95" s="136"/>
      <c r="I95" s="81">
        <f>SUM(G95:H95)</f>
        <v>200000</v>
      </c>
    </row>
    <row r="96" spans="1:9" s="76" customFormat="1" ht="24.75" customHeight="1">
      <c r="A96" s="77"/>
      <c r="B96" s="78">
        <v>90015</v>
      </c>
      <c r="C96" s="79"/>
      <c r="D96" s="22" t="s">
        <v>83</v>
      </c>
      <c r="E96" s="98">
        <f>SUM(E97)</f>
        <v>45000</v>
      </c>
      <c r="F96" s="98">
        <f>SUM(F97)</f>
        <v>70000</v>
      </c>
      <c r="G96" s="98">
        <f>SUM(G97)</f>
        <v>115000</v>
      </c>
      <c r="H96" s="98">
        <f>SUM(H97)</f>
        <v>0</v>
      </c>
      <c r="I96" s="98">
        <f>SUM(I97)</f>
        <v>115000</v>
      </c>
    </row>
    <row r="97" spans="1:9" s="76" customFormat="1" ht="28.5" customHeight="1">
      <c r="A97" s="77"/>
      <c r="B97" s="78"/>
      <c r="C97" s="79">
        <v>6050</v>
      </c>
      <c r="D97" s="9" t="s">
        <v>38</v>
      </c>
      <c r="E97" s="98">
        <f>SUM(E98:E101)</f>
        <v>45000</v>
      </c>
      <c r="F97" s="98">
        <f>SUM(F98:F101)</f>
        <v>70000</v>
      </c>
      <c r="G97" s="98">
        <f>SUM(G98:G101)</f>
        <v>115000</v>
      </c>
      <c r="H97" s="98">
        <f>SUM(H98:H101)</f>
        <v>0</v>
      </c>
      <c r="I97" s="98">
        <f>SUM(I98:I101)</f>
        <v>115000</v>
      </c>
    </row>
    <row r="98" spans="1:9" s="90" customFormat="1" ht="26.25" customHeight="1">
      <c r="A98" s="87"/>
      <c r="B98" s="104"/>
      <c r="C98" s="121"/>
      <c r="D98" s="123" t="s">
        <v>221</v>
      </c>
      <c r="E98" s="91">
        <v>25000</v>
      </c>
      <c r="F98" s="91"/>
      <c r="G98" s="91">
        <f>SUM(E98:F98)</f>
        <v>25000</v>
      </c>
      <c r="H98" s="91"/>
      <c r="I98" s="91">
        <f>SUM(G98:H98)</f>
        <v>25000</v>
      </c>
    </row>
    <row r="99" spans="1:9" s="90" customFormat="1" ht="24.75" customHeight="1">
      <c r="A99" s="87"/>
      <c r="B99" s="104"/>
      <c r="C99" s="121"/>
      <c r="D99" s="123" t="s">
        <v>186</v>
      </c>
      <c r="E99" s="91">
        <v>20000</v>
      </c>
      <c r="F99" s="91"/>
      <c r="G99" s="91">
        <f>SUM(E99:F99)</f>
        <v>20000</v>
      </c>
      <c r="H99" s="91"/>
      <c r="I99" s="91">
        <f>SUM(G99:H99)</f>
        <v>20000</v>
      </c>
    </row>
    <row r="100" spans="1:9" s="90" customFormat="1" ht="33.75">
      <c r="A100" s="87"/>
      <c r="B100" s="104"/>
      <c r="C100" s="121"/>
      <c r="D100" s="123" t="s">
        <v>304</v>
      </c>
      <c r="E100" s="91">
        <v>0</v>
      </c>
      <c r="F100" s="135">
        <v>35000</v>
      </c>
      <c r="G100" s="91">
        <f>SUM(E100:F100)</f>
        <v>35000</v>
      </c>
      <c r="H100" s="135"/>
      <c r="I100" s="91">
        <f>SUM(G100:H100)</f>
        <v>35000</v>
      </c>
    </row>
    <row r="101" spans="1:9" s="90" customFormat="1" ht="24.75" customHeight="1">
      <c r="A101" s="87"/>
      <c r="B101" s="104"/>
      <c r="C101" s="121"/>
      <c r="D101" s="123" t="s">
        <v>247</v>
      </c>
      <c r="E101" s="91">
        <v>0</v>
      </c>
      <c r="F101" s="135">
        <v>35000</v>
      </c>
      <c r="G101" s="91">
        <f>SUM(E101:F101)</f>
        <v>35000</v>
      </c>
      <c r="H101" s="135"/>
      <c r="I101" s="91">
        <f>SUM(G101:H101)</f>
        <v>35000</v>
      </c>
    </row>
    <row r="102" spans="1:9" s="14" customFormat="1" ht="21" customHeight="1">
      <c r="A102" s="16">
        <v>926</v>
      </c>
      <c r="B102" s="1"/>
      <c r="C102" s="12"/>
      <c r="D102" s="11" t="s">
        <v>242</v>
      </c>
      <c r="E102" s="10">
        <f>SUM(E106,E103)</f>
        <v>320000</v>
      </c>
      <c r="F102" s="10">
        <f>SUM(F106,F103)</f>
        <v>-130000</v>
      </c>
      <c r="G102" s="10">
        <f>SUM(G106,G103)</f>
        <v>190000</v>
      </c>
      <c r="H102" s="10">
        <f>SUM(H106,H103)</f>
        <v>0</v>
      </c>
      <c r="I102" s="10">
        <f>SUM(I106,I103)</f>
        <v>190000</v>
      </c>
    </row>
    <row r="103" spans="1:9" s="90" customFormat="1" ht="21" customHeight="1">
      <c r="A103" s="77"/>
      <c r="B103" s="82">
        <v>92601</v>
      </c>
      <c r="C103" s="86"/>
      <c r="D103" s="97" t="s">
        <v>259</v>
      </c>
      <c r="E103" s="131">
        <f aca="true" t="shared" si="9" ref="E103:I104">SUM(E104)</f>
        <v>0</v>
      </c>
      <c r="F103" s="131">
        <f t="shared" si="9"/>
        <v>70000</v>
      </c>
      <c r="G103" s="131">
        <f t="shared" si="9"/>
        <v>70000</v>
      </c>
      <c r="H103" s="131">
        <f t="shared" si="9"/>
        <v>0</v>
      </c>
      <c r="I103" s="131">
        <f t="shared" si="9"/>
        <v>70000</v>
      </c>
    </row>
    <row r="104" spans="1:9" s="90" customFormat="1" ht="21" customHeight="1">
      <c r="A104" s="77"/>
      <c r="B104" s="82"/>
      <c r="C104" s="86">
        <v>6050</v>
      </c>
      <c r="D104" s="9" t="s">
        <v>38</v>
      </c>
      <c r="E104" s="131">
        <f t="shared" si="9"/>
        <v>0</v>
      </c>
      <c r="F104" s="131">
        <f t="shared" si="9"/>
        <v>70000</v>
      </c>
      <c r="G104" s="131">
        <f t="shared" si="9"/>
        <v>70000</v>
      </c>
      <c r="H104" s="131">
        <f t="shared" si="9"/>
        <v>0</v>
      </c>
      <c r="I104" s="131">
        <f t="shared" si="9"/>
        <v>70000</v>
      </c>
    </row>
    <row r="105" spans="1:9" s="90" customFormat="1" ht="21" customHeight="1">
      <c r="A105" s="87"/>
      <c r="B105" s="88"/>
      <c r="C105" s="89"/>
      <c r="D105" s="101" t="s">
        <v>255</v>
      </c>
      <c r="E105" s="132">
        <v>0</v>
      </c>
      <c r="F105" s="139">
        <v>70000</v>
      </c>
      <c r="G105" s="132">
        <f>SUM(E105:F105)</f>
        <v>70000</v>
      </c>
      <c r="H105" s="139"/>
      <c r="I105" s="132">
        <f>SUM(G105:H105)</f>
        <v>70000</v>
      </c>
    </row>
    <row r="106" spans="1:9" s="76" customFormat="1" ht="21" customHeight="1">
      <c r="A106" s="78"/>
      <c r="B106" s="78">
        <v>92604</v>
      </c>
      <c r="C106" s="78"/>
      <c r="D106" s="133" t="s">
        <v>127</v>
      </c>
      <c r="E106" s="124">
        <f>SUM(E107,E109)</f>
        <v>320000</v>
      </c>
      <c r="F106" s="124">
        <f>SUM(F107,F109)</f>
        <v>-200000</v>
      </c>
      <c r="G106" s="124">
        <f>SUM(G107,G109)</f>
        <v>120000</v>
      </c>
      <c r="H106" s="124">
        <f>SUM(H107,H109)</f>
        <v>0</v>
      </c>
      <c r="I106" s="124">
        <f>SUM(I107,I109)</f>
        <v>120000</v>
      </c>
    </row>
    <row r="107" spans="1:9" s="13" customFormat="1" ht="45" hidden="1">
      <c r="A107" s="49"/>
      <c r="B107" s="49"/>
      <c r="C107" s="49">
        <v>6010</v>
      </c>
      <c r="D107" s="9" t="s">
        <v>151</v>
      </c>
      <c r="E107" s="74">
        <f>SUM(E108)</f>
        <v>200000</v>
      </c>
      <c r="F107" s="74">
        <f>SUM(F108)</f>
        <v>-200000</v>
      </c>
      <c r="G107" s="74">
        <f>SUM(G108)</f>
        <v>0</v>
      </c>
      <c r="H107" s="74">
        <f>SUM(H108)</f>
        <v>0</v>
      </c>
      <c r="I107" s="74">
        <f>SUM(I108)</f>
        <v>0</v>
      </c>
    </row>
    <row r="108" spans="1:9" s="90" customFormat="1" ht="21.75" customHeight="1" hidden="1">
      <c r="A108" s="104"/>
      <c r="B108" s="104"/>
      <c r="C108" s="104"/>
      <c r="D108" s="101" t="s">
        <v>176</v>
      </c>
      <c r="E108" s="102">
        <v>200000</v>
      </c>
      <c r="F108" s="138">
        <v>-200000</v>
      </c>
      <c r="G108" s="102">
        <f>SUM(E108:F108)</f>
        <v>0</v>
      </c>
      <c r="H108" s="138"/>
      <c r="I108" s="102">
        <f>SUM(G108:H108)</f>
        <v>0</v>
      </c>
    </row>
    <row r="109" spans="1:9" s="76" customFormat="1" ht="21.75" customHeight="1">
      <c r="A109" s="78"/>
      <c r="B109" s="78"/>
      <c r="C109" s="78">
        <v>6050</v>
      </c>
      <c r="D109" s="9" t="s">
        <v>38</v>
      </c>
      <c r="E109" s="124">
        <f>SUM(E110)</f>
        <v>120000</v>
      </c>
      <c r="F109" s="124">
        <f>SUM(F110)</f>
        <v>0</v>
      </c>
      <c r="G109" s="124">
        <f>SUM(G110)</f>
        <v>120000</v>
      </c>
      <c r="H109" s="124">
        <f>SUM(H110)</f>
        <v>0</v>
      </c>
      <c r="I109" s="124">
        <f>SUM(I110)</f>
        <v>120000</v>
      </c>
    </row>
    <row r="110" spans="1:9" s="90" customFormat="1" ht="21.75" customHeight="1">
      <c r="A110" s="104"/>
      <c r="B110" s="104"/>
      <c r="C110" s="104"/>
      <c r="D110" s="101" t="s">
        <v>185</v>
      </c>
      <c r="E110" s="102">
        <v>120000</v>
      </c>
      <c r="F110" s="102"/>
      <c r="G110" s="102">
        <f>SUM(E110:F110)</f>
        <v>120000</v>
      </c>
      <c r="H110" s="102"/>
      <c r="I110" s="102">
        <f>SUM(G110:H110)</f>
        <v>120000</v>
      </c>
    </row>
    <row r="111" spans="1:9" s="4" customFormat="1" ht="21" customHeight="1">
      <c r="A111" s="6"/>
      <c r="B111" s="6"/>
      <c r="C111" s="6"/>
      <c r="D111" s="72" t="s">
        <v>36</v>
      </c>
      <c r="E111" s="35">
        <f>SUM(E102,E89,E69,E63,E41,E36,E28,E7,E85,E54)</f>
        <v>6808173</v>
      </c>
      <c r="F111" s="35">
        <f>SUM(F102,F89,F69,F63,F41,F36,F28,F7,F85,F54)</f>
        <v>0</v>
      </c>
      <c r="G111" s="35">
        <f>SUM(G102,G89,G69,G63,G41,G36,G28,G7,G85,G54)</f>
        <v>6808173</v>
      </c>
      <c r="H111" s="35">
        <f>SUM(H102,H89,H69,H63,H41,H36,H28,H7,H85,H54)</f>
        <v>0</v>
      </c>
      <c r="I111" s="35">
        <f>SUM(I102,I89,I69,I63,I41,I36,I28,I7,I85,I54)</f>
        <v>6808173</v>
      </c>
    </row>
    <row r="114" spans="5:9" ht="12.75">
      <c r="E114" s="34"/>
      <c r="F114" s="34"/>
      <c r="G114" s="34"/>
      <c r="H114" s="34"/>
      <c r="I114" s="34"/>
    </row>
    <row r="123" spans="5:9" ht="12.75">
      <c r="E123" t="s">
        <v>129</v>
      </c>
      <c r="F123" t="s">
        <v>129</v>
      </c>
      <c r="G123" t="s">
        <v>129</v>
      </c>
      <c r="H123" t="s">
        <v>129</v>
      </c>
      <c r="I123" t="s">
        <v>129</v>
      </c>
    </row>
    <row r="124" spans="5:9" ht="12.75">
      <c r="E124" t="s">
        <v>130</v>
      </c>
      <c r="F124" t="s">
        <v>130</v>
      </c>
      <c r="G124" t="s">
        <v>130</v>
      </c>
      <c r="H124" t="s">
        <v>130</v>
      </c>
      <c r="I124" t="s">
        <v>130</v>
      </c>
    </row>
  </sheetData>
  <sheetProtection/>
  <mergeCells count="1">
    <mergeCell ref="A5:D5"/>
  </mergeCells>
  <printOptions horizontalCentered="1"/>
  <pageMargins left="0.31496062992125984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2011-03-28T10:16:51Z</cp:lastPrinted>
  <dcterms:created xsi:type="dcterms:W3CDTF">2002-10-21T08:56:44Z</dcterms:created>
  <dcterms:modified xsi:type="dcterms:W3CDTF">2011-04-21T11:58:48Z</dcterms:modified>
  <cp:category/>
  <cp:version/>
  <cp:contentType/>
  <cp:contentStatus/>
</cp:coreProperties>
</file>