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zał nr 8 do uchwały" sheetId="1" r:id="rId1"/>
    <sheet name="Arkusz2" sheetId="2" r:id="rId2"/>
    <sheet name="Arkusz3" sheetId="3" r:id="rId3"/>
  </sheets>
  <definedNames>
    <definedName name="_xlnm.Print_Titles" localSheetId="0">'zał nr 8 do uchwały'!$6:$6</definedName>
  </definedNames>
  <calcPr fullCalcOnLoad="1"/>
</workbook>
</file>

<file path=xl/sharedStrings.xml><?xml version="1.0" encoding="utf-8"?>
<sst xmlns="http://schemas.openxmlformats.org/spreadsheetml/2006/main" count="289" uniqueCount="89">
  <si>
    <t xml:space="preserve"> </t>
  </si>
  <si>
    <t xml:space="preserve">  </t>
  </si>
  <si>
    <t>dział</t>
  </si>
  <si>
    <t>rozdział</t>
  </si>
  <si>
    <t>§</t>
  </si>
  <si>
    <t>nazwa</t>
  </si>
  <si>
    <t>kwota</t>
  </si>
  <si>
    <t>600</t>
  </si>
  <si>
    <t>Transport i łączność</t>
  </si>
  <si>
    <t>60016</t>
  </si>
  <si>
    <t>drogi publiczne gminne</t>
  </si>
  <si>
    <t>zakup materiałów i wyposażenia</t>
  </si>
  <si>
    <t>Sołectwo Biała</t>
  </si>
  <si>
    <t>Sołectwo Górnica</t>
  </si>
  <si>
    <t>Sołectwo Łomnica</t>
  </si>
  <si>
    <t>Sołectwo Pokrzywno</t>
  </si>
  <si>
    <t>Sołectwo Runowo</t>
  </si>
  <si>
    <t>Sołectwo Rychlik</t>
  </si>
  <si>
    <t>Sołectwo Siedlisko</t>
  </si>
  <si>
    <t>Sołectwo Smolarnia</t>
  </si>
  <si>
    <t>Sołectwo Straduń</t>
  </si>
  <si>
    <t>Sołectwo Wapniarnia I</t>
  </si>
  <si>
    <t>Sołectwo Wapniarnia III</t>
  </si>
  <si>
    <t>zakup usług pozostałych</t>
  </si>
  <si>
    <t>Sołectwo Niekursko</t>
  </si>
  <si>
    <t>Sołectwo Nowa Wieś</t>
  </si>
  <si>
    <t>Sołectwo Przyłęki</t>
  </si>
  <si>
    <t>Sołectwo Sarcz</t>
  </si>
  <si>
    <t>Sołectwo Stobno</t>
  </si>
  <si>
    <t>wydatki inwestycyjne jednostek budżetowych</t>
  </si>
  <si>
    <t>Sołectwo Biernatowo</t>
  </si>
  <si>
    <t>Sołectwo Radolin</t>
  </si>
  <si>
    <t>Sołectwo Teresin</t>
  </si>
  <si>
    <t>wydatki na zakupy inwestycyjne jednostek budżetowych</t>
  </si>
  <si>
    <t>Gospodarka mieszkaniowa</t>
  </si>
  <si>
    <t>pozostała działalność</t>
  </si>
  <si>
    <t>zakup energii</t>
  </si>
  <si>
    <t>Działalność usługowa</t>
  </si>
  <si>
    <t>cmentarze</t>
  </si>
  <si>
    <t>750</t>
  </si>
  <si>
    <t>Administracja publiczna</t>
  </si>
  <si>
    <t>75023</t>
  </si>
  <si>
    <t>urzędy gmin (miast i miast na prawach powiatu)</t>
  </si>
  <si>
    <t>4210</t>
  </si>
  <si>
    <t xml:space="preserve">zakup materiałów i wyposażenia </t>
  </si>
  <si>
    <t>Sołectwo Wrząca</t>
  </si>
  <si>
    <t>promocja jednostek samorządu terytorialnego</t>
  </si>
  <si>
    <t>Bezpieczeństwo publiczne i ochrona przeciwpożarowa</t>
  </si>
  <si>
    <t>ochotnicze straże pożarne</t>
  </si>
  <si>
    <t>zakup materiałów i wypozażenia</t>
  </si>
  <si>
    <t>801</t>
  </si>
  <si>
    <t>Oświata i wychowanie</t>
  </si>
  <si>
    <t>80101</t>
  </si>
  <si>
    <t>szkoły podstawowe</t>
  </si>
  <si>
    <t>gimnazja</t>
  </si>
  <si>
    <t>Edukacyjna opieka wychowawcza</t>
  </si>
  <si>
    <t>kolonie i obozy oraz inne formy wypoczynku dzieci i młodzieży</t>
  </si>
  <si>
    <t>900</t>
  </si>
  <si>
    <t>Gospodarka komunalna i ochrona środowiska</t>
  </si>
  <si>
    <t>90003</t>
  </si>
  <si>
    <t>oczyszczanie miast i wsi</t>
  </si>
  <si>
    <t>90004</t>
  </si>
  <si>
    <t>4300</t>
  </si>
  <si>
    <t>90015</t>
  </si>
  <si>
    <t>oświetlenie ulic, placów i dróg</t>
  </si>
  <si>
    <t>921</t>
  </si>
  <si>
    <t>Kultura i ochrona dziedzictwa narodowego</t>
  </si>
  <si>
    <t>92109</t>
  </si>
  <si>
    <t>4260</t>
  </si>
  <si>
    <t>zakup usług remontowych</t>
  </si>
  <si>
    <t>różne opłaty i składki</t>
  </si>
  <si>
    <t>926</t>
  </si>
  <si>
    <t>Kultura fizyczna i sport</t>
  </si>
  <si>
    <t>zadania w zakresie kultury fizycznej i sportu</t>
  </si>
  <si>
    <t>razem</t>
  </si>
  <si>
    <t>Ochrona zdrowia</t>
  </si>
  <si>
    <t>przeciwdziałanie alkoholizmowi</t>
  </si>
  <si>
    <t>zakup usług dostępu do sieci internet</t>
  </si>
  <si>
    <t>SołectwoTeresin</t>
  </si>
  <si>
    <t>przedszkola</t>
  </si>
  <si>
    <t>SołectwoStraduń</t>
  </si>
  <si>
    <t>domy i ośrodki kultury, świetlice i kluby</t>
  </si>
  <si>
    <t xml:space="preserve">Załącznik Nr 8 </t>
  </si>
  <si>
    <t xml:space="preserve">do Uchwały Nr </t>
  </si>
  <si>
    <t>Rady Miejskiej Trzcianki</t>
  </si>
  <si>
    <t xml:space="preserve">z dnia </t>
  </si>
  <si>
    <t>utrzymanie zieleni w miastach i gminach</t>
  </si>
  <si>
    <t>oddziały przedszkolne w szkołach podstawowych</t>
  </si>
  <si>
    <t>Wydatki jednostek pomocniczych gminy - plan na rok 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</si>
</sst>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 CE"/>
      <family val="0"/>
    </font>
    <font>
      <sz val="14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3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17" applyFont="1" applyAlignment="1">
      <alignment horizontal="left" vertical="center" indent="1"/>
      <protection/>
    </xf>
    <xf numFmtId="0" fontId="1" fillId="0" borderId="0" xfId="17" applyFont="1" applyAlignment="1">
      <alignment horizontal="center" vertical="center"/>
      <protection/>
    </xf>
    <xf numFmtId="4" fontId="1" fillId="0" borderId="0" xfId="17" applyNumberFormat="1" applyFont="1" applyFill="1" applyAlignment="1">
      <alignment horizontal="right" vertical="center"/>
      <protection/>
    </xf>
    <xf numFmtId="0" fontId="0" fillId="0" borderId="0" xfId="17" applyFont="1" applyAlignment="1">
      <alignment horizontal="center" vertical="center"/>
      <protection/>
    </xf>
    <xf numFmtId="0" fontId="2" fillId="0" borderId="1" xfId="17" applyFont="1" applyBorder="1" applyAlignment="1">
      <alignment horizontal="center" vertical="center"/>
      <protection/>
    </xf>
    <xf numFmtId="0" fontId="3" fillId="0" borderId="1" xfId="17" applyFont="1" applyBorder="1" applyAlignment="1">
      <alignment horizontal="center" vertical="center"/>
      <protection/>
    </xf>
    <xf numFmtId="0" fontId="4" fillId="0" borderId="1" xfId="17" applyFont="1" applyBorder="1" applyAlignment="1">
      <alignment horizontal="center" vertical="center"/>
      <protection/>
    </xf>
    <xf numFmtId="4" fontId="3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1" xfId="17" applyFont="1" applyBorder="1" applyAlignment="1">
      <alignment horizontal="left" vertical="center" wrapText="1" indent="2"/>
      <protection/>
    </xf>
    <xf numFmtId="4" fontId="5" fillId="0" borderId="1" xfId="17" applyNumberFormat="1" applyFont="1" applyFill="1" applyBorder="1" applyAlignment="1">
      <alignment horizontal="right" vertical="center"/>
      <protection/>
    </xf>
    <xf numFmtId="0" fontId="6" fillId="0" borderId="2" xfId="17" applyFont="1" applyBorder="1" applyAlignment="1">
      <alignment horizontal="center" vertical="center"/>
      <protection/>
    </xf>
    <xf numFmtId="4" fontId="6" fillId="0" borderId="1" xfId="17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4" fontId="7" fillId="0" borderId="0" xfId="0" applyNumberFormat="1" applyFont="1" applyAlignment="1">
      <alignment/>
    </xf>
    <xf numFmtId="0" fontId="3" fillId="0" borderId="0" xfId="17" applyFont="1">
      <alignment/>
      <protection/>
    </xf>
    <xf numFmtId="0" fontId="0" fillId="0" borderId="0" xfId="17" applyFont="1" applyAlignment="1">
      <alignment horizontal="left" vertical="center" indent="1"/>
      <protection/>
    </xf>
    <xf numFmtId="0" fontId="8" fillId="0" borderId="0" xfId="17" applyFont="1" applyAlignment="1">
      <alignment wrapText="1"/>
      <protection/>
    </xf>
    <xf numFmtId="4" fontId="8" fillId="0" borderId="0" xfId="17" applyNumberFormat="1" applyFont="1" applyAlignment="1">
      <alignment vertical="center" wrapText="1"/>
      <protection/>
    </xf>
    <xf numFmtId="0" fontId="2" fillId="0" borderId="1" xfId="17" applyFont="1" applyFill="1" applyBorder="1" applyAlignment="1" quotePrefix="1">
      <alignment horizontal="center" vertical="center" wrapText="1"/>
      <protection/>
    </xf>
    <xf numFmtId="0" fontId="2" fillId="0" borderId="1" xfId="17" applyFont="1" applyFill="1" applyBorder="1" applyAlignment="1">
      <alignment horizontal="center" vertical="center"/>
      <protection/>
    </xf>
    <xf numFmtId="0" fontId="2" fillId="0" borderId="1" xfId="17" applyFont="1" applyFill="1" applyBorder="1" applyAlignment="1">
      <alignment horizontal="left" vertical="center" wrapText="1" indent="1"/>
      <protection/>
    </xf>
    <xf numFmtId="4" fontId="2" fillId="0" borderId="1" xfId="17" applyNumberFormat="1" applyFont="1" applyFill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2" fillId="0" borderId="1" xfId="17" applyFont="1" applyBorder="1" applyAlignment="1" quotePrefix="1">
      <alignment horizontal="center" vertical="center" wrapText="1"/>
      <protection/>
    </xf>
    <xf numFmtId="0" fontId="2" fillId="0" borderId="1" xfId="17" applyFont="1" applyBorder="1" applyAlignment="1">
      <alignment horizontal="left" vertical="center" wrapText="1" indent="1"/>
      <protection/>
    </xf>
    <xf numFmtId="0" fontId="8" fillId="0" borderId="1" xfId="17" applyFont="1" applyBorder="1" applyAlignment="1" quotePrefix="1">
      <alignment horizontal="center" vertical="center" wrapText="1"/>
      <protection/>
    </xf>
    <xf numFmtId="0" fontId="8" fillId="0" borderId="1" xfId="17" applyFont="1" applyBorder="1" applyAlignment="1">
      <alignment horizontal="center" vertical="center"/>
      <protection/>
    </xf>
    <xf numFmtId="0" fontId="8" fillId="0" borderId="1" xfId="17" applyFont="1" applyBorder="1" applyAlignment="1">
      <alignment horizontal="left" vertical="center" wrapText="1" indent="1"/>
      <protection/>
    </xf>
    <xf numFmtId="4" fontId="8" fillId="0" borderId="1" xfId="17" applyNumberFormat="1" applyFont="1" applyFill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10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left" vertical="center" wrapText="1" indent="2"/>
      <protection/>
    </xf>
    <xf numFmtId="4" fontId="10" fillId="0" borderId="1" xfId="17" applyNumberFormat="1" applyFont="1" applyFill="1" applyBorder="1" applyAlignment="1">
      <alignment horizontal="right" vertical="center"/>
      <protection/>
    </xf>
    <xf numFmtId="0" fontId="10" fillId="0" borderId="1" xfId="17" applyFont="1" applyFill="1" applyBorder="1" applyAlignment="1">
      <alignment horizontal="center" vertical="center" wrapText="1"/>
      <protection/>
    </xf>
    <xf numFmtId="0" fontId="10" fillId="0" borderId="1" xfId="17" applyFont="1" applyFill="1" applyBorder="1" applyAlignment="1">
      <alignment horizontal="left" vertical="center" wrapText="1" indent="2"/>
      <protection/>
    </xf>
    <xf numFmtId="0" fontId="8" fillId="0" borderId="0" xfId="0" applyFont="1" applyFill="1" applyAlignment="1">
      <alignment/>
    </xf>
    <xf numFmtId="0" fontId="8" fillId="0" borderId="1" xfId="17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 vertical="center"/>
      <protection/>
    </xf>
    <xf numFmtId="0" fontId="10" fillId="0" borderId="1" xfId="17" applyFont="1" applyBorder="1" applyAlignment="1" quotePrefix="1">
      <alignment horizontal="center" vertical="center" wrapText="1"/>
      <protection/>
    </xf>
    <xf numFmtId="0" fontId="10" fillId="0" borderId="0" xfId="0" applyFont="1" applyAlignment="1">
      <alignment/>
    </xf>
    <xf numFmtId="0" fontId="11" fillId="0" borderId="1" xfId="17" applyFont="1" applyBorder="1" applyAlignment="1">
      <alignment horizontal="center" vertical="center"/>
      <protection/>
    </xf>
    <xf numFmtId="0" fontId="11" fillId="0" borderId="1" xfId="17" applyFont="1" applyBorder="1" applyAlignment="1" quotePrefix="1">
      <alignment horizontal="center" vertical="center" wrapText="1"/>
      <protection/>
    </xf>
    <xf numFmtId="0" fontId="2" fillId="0" borderId="0" xfId="0" applyFont="1" applyAlignment="1">
      <alignment/>
    </xf>
    <xf numFmtId="0" fontId="8" fillId="0" borderId="1" xfId="17" applyFont="1" applyBorder="1" applyAlignment="1">
      <alignment horizontal="left" vertical="center" indent="1"/>
      <protection/>
    </xf>
    <xf numFmtId="0" fontId="8" fillId="0" borderId="1" xfId="17" applyFont="1" applyBorder="1" applyAlignment="1">
      <alignment horizontal="left" vertical="center" wrapText="1" indent="2"/>
      <protection/>
    </xf>
    <xf numFmtId="0" fontId="2" fillId="0" borderId="1" xfId="17" applyFont="1" applyBorder="1" applyAlignment="1">
      <alignment horizontal="center" vertical="center" wrapText="1"/>
      <protection/>
    </xf>
    <xf numFmtId="0" fontId="8" fillId="0" borderId="1" xfId="17" applyFont="1" applyFill="1" applyBorder="1" applyAlignment="1">
      <alignment horizontal="center" vertical="center"/>
      <protection/>
    </xf>
    <xf numFmtId="0" fontId="8" fillId="0" borderId="1" xfId="17" applyFont="1" applyFill="1" applyBorder="1" applyAlignment="1" quotePrefix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Budżet sołtysi 2007 projekt koszulk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6"/>
  <sheetViews>
    <sheetView tabSelected="1" workbookViewId="0" topLeftCell="A1">
      <selection activeCell="J11" sqref="J11"/>
    </sheetView>
  </sheetViews>
  <sheetFormatPr defaultColWidth="9.00390625" defaultRowHeight="12.75"/>
  <cols>
    <col min="1" max="1" width="7.25390625" style="0" customWidth="1"/>
    <col min="2" max="2" width="7.75390625" style="0" bestFit="1" customWidth="1"/>
    <col min="3" max="3" width="6.625" style="0" customWidth="1"/>
    <col min="4" max="4" width="36.00390625" style="0" customWidth="1"/>
    <col min="5" max="5" width="20.125" style="0" customWidth="1"/>
  </cols>
  <sheetData>
    <row r="1" spans="1:5" s="14" customFormat="1" ht="15" customHeight="1">
      <c r="A1" s="17"/>
      <c r="B1" s="4"/>
      <c r="C1" s="4" t="s">
        <v>0</v>
      </c>
      <c r="D1" s="17" t="s">
        <v>1</v>
      </c>
      <c r="E1" s="18" t="s">
        <v>82</v>
      </c>
    </row>
    <row r="2" spans="1:5" s="14" customFormat="1" ht="15" customHeight="1">
      <c r="A2" s="17"/>
      <c r="B2" s="4"/>
      <c r="C2" s="4"/>
      <c r="D2" s="17"/>
      <c r="E2" s="18" t="s">
        <v>83</v>
      </c>
    </row>
    <row r="3" spans="1:5" s="14" customFormat="1" ht="15" customHeight="1">
      <c r="A3" s="17"/>
      <c r="B3" s="4"/>
      <c r="C3" s="4"/>
      <c r="D3" s="17"/>
      <c r="E3" s="18" t="s">
        <v>84</v>
      </c>
    </row>
    <row r="4" spans="1:5" s="14" customFormat="1" ht="15" customHeight="1">
      <c r="A4" s="17"/>
      <c r="B4" s="4"/>
      <c r="C4" s="4"/>
      <c r="D4" s="17"/>
      <c r="E4" s="19" t="s">
        <v>85</v>
      </c>
    </row>
    <row r="5" spans="1:5" ht="18">
      <c r="A5" s="16" t="s">
        <v>88</v>
      </c>
      <c r="B5" s="2"/>
      <c r="C5" s="2"/>
      <c r="D5" s="1"/>
      <c r="E5" s="3"/>
    </row>
    <row r="6" spans="1:5" ht="27.75" customHeight="1">
      <c r="A6" s="5" t="s">
        <v>2</v>
      </c>
      <c r="B6" s="5" t="s">
        <v>3</v>
      </c>
      <c r="C6" s="6" t="s">
        <v>4</v>
      </c>
      <c r="D6" s="7" t="s">
        <v>5</v>
      </c>
      <c r="E6" s="8" t="s">
        <v>6</v>
      </c>
    </row>
    <row r="7" spans="1:5" s="24" customFormat="1" ht="24" customHeight="1">
      <c r="A7" s="20" t="s">
        <v>7</v>
      </c>
      <c r="B7" s="21"/>
      <c r="C7" s="21"/>
      <c r="D7" s="22" t="s">
        <v>8</v>
      </c>
      <c r="E7" s="23">
        <f>E8</f>
        <v>155300</v>
      </c>
    </row>
    <row r="8" spans="1:5" s="24" customFormat="1" ht="24" customHeight="1">
      <c r="A8" s="25"/>
      <c r="B8" s="25" t="s">
        <v>9</v>
      </c>
      <c r="C8" s="5"/>
      <c r="D8" s="26" t="s">
        <v>10</v>
      </c>
      <c r="E8" s="23">
        <f>SUM(E9,E21,E32,E38)</f>
        <v>155300</v>
      </c>
    </row>
    <row r="9" spans="1:5" s="31" customFormat="1" ht="21.75" customHeight="1">
      <c r="A9" s="27"/>
      <c r="B9" s="28"/>
      <c r="C9" s="27">
        <v>4210</v>
      </c>
      <c r="D9" s="29" t="s">
        <v>11</v>
      </c>
      <c r="E9" s="30">
        <f>SUM(E10:E20)</f>
        <v>31780</v>
      </c>
    </row>
    <row r="10" spans="1:5" s="31" customFormat="1" ht="21.75" customHeight="1">
      <c r="A10" s="32"/>
      <c r="B10" s="32"/>
      <c r="C10" s="27"/>
      <c r="D10" s="33" t="s">
        <v>13</v>
      </c>
      <c r="E10" s="34">
        <v>4000</v>
      </c>
    </row>
    <row r="11" spans="1:5" s="31" customFormat="1" ht="21.75" customHeight="1">
      <c r="A11" s="32"/>
      <c r="B11" s="32"/>
      <c r="C11" s="27"/>
      <c r="D11" s="33" t="s">
        <v>14</v>
      </c>
      <c r="E11" s="34">
        <v>1200</v>
      </c>
    </row>
    <row r="12" spans="1:5" s="31" customFormat="1" ht="21.75" customHeight="1">
      <c r="A12" s="32"/>
      <c r="B12" s="32"/>
      <c r="C12" s="27"/>
      <c r="D12" s="33" t="s">
        <v>25</v>
      </c>
      <c r="E12" s="34">
        <v>100</v>
      </c>
    </row>
    <row r="13" spans="1:5" s="31" customFormat="1" ht="21.75" customHeight="1">
      <c r="A13" s="32"/>
      <c r="B13" s="32"/>
      <c r="C13" s="27"/>
      <c r="D13" s="33" t="s">
        <v>15</v>
      </c>
      <c r="E13" s="34">
        <v>3900</v>
      </c>
    </row>
    <row r="14" spans="1:5" s="31" customFormat="1" ht="21.75" customHeight="1">
      <c r="A14" s="32"/>
      <c r="B14" s="32"/>
      <c r="C14" s="27"/>
      <c r="D14" s="33" t="s">
        <v>26</v>
      </c>
      <c r="E14" s="34">
        <v>2000</v>
      </c>
    </row>
    <row r="15" spans="1:5" s="31" customFormat="1" ht="21.75" customHeight="1">
      <c r="A15" s="32"/>
      <c r="B15" s="32"/>
      <c r="C15" s="27"/>
      <c r="D15" s="33" t="s">
        <v>16</v>
      </c>
      <c r="E15" s="34">
        <v>1500</v>
      </c>
    </row>
    <row r="16" spans="1:5" s="31" customFormat="1" ht="21.75" customHeight="1">
      <c r="A16" s="32"/>
      <c r="B16" s="32"/>
      <c r="C16" s="27"/>
      <c r="D16" s="33" t="s">
        <v>17</v>
      </c>
      <c r="E16" s="34">
        <v>1000</v>
      </c>
    </row>
    <row r="17" spans="1:5" s="31" customFormat="1" ht="21.75" customHeight="1">
      <c r="A17" s="32"/>
      <c r="B17" s="32"/>
      <c r="C17" s="27"/>
      <c r="D17" s="33" t="s">
        <v>27</v>
      </c>
      <c r="E17" s="34">
        <v>3950</v>
      </c>
    </row>
    <row r="18" spans="1:5" s="31" customFormat="1" ht="21.75" customHeight="1">
      <c r="A18" s="32"/>
      <c r="B18" s="32"/>
      <c r="C18" s="27"/>
      <c r="D18" s="33" t="s">
        <v>18</v>
      </c>
      <c r="E18" s="34">
        <v>10000</v>
      </c>
    </row>
    <row r="19" spans="1:5" s="31" customFormat="1" ht="21.75" customHeight="1">
      <c r="A19" s="32"/>
      <c r="B19" s="32"/>
      <c r="C19" s="27"/>
      <c r="D19" s="33" t="s">
        <v>19</v>
      </c>
      <c r="E19" s="34">
        <v>3330</v>
      </c>
    </row>
    <row r="20" spans="1:5" s="31" customFormat="1" ht="21.75" customHeight="1">
      <c r="A20" s="32"/>
      <c r="B20" s="32"/>
      <c r="C20" s="27"/>
      <c r="D20" s="33" t="s">
        <v>21</v>
      </c>
      <c r="E20" s="34">
        <v>800</v>
      </c>
    </row>
    <row r="21" spans="1:5" s="31" customFormat="1" ht="21.75" customHeight="1">
      <c r="A21" s="27"/>
      <c r="B21" s="28"/>
      <c r="C21" s="27">
        <v>4300</v>
      </c>
      <c r="D21" s="29" t="s">
        <v>23</v>
      </c>
      <c r="E21" s="30">
        <f>SUM(E22:E31)</f>
        <v>51650</v>
      </c>
    </row>
    <row r="22" spans="1:5" s="31" customFormat="1" ht="21.75" customHeight="1">
      <c r="A22" s="32"/>
      <c r="B22" s="32"/>
      <c r="C22" s="32"/>
      <c r="D22" s="33" t="s">
        <v>12</v>
      </c>
      <c r="E22" s="34">
        <v>18500</v>
      </c>
    </row>
    <row r="23" spans="1:5" s="37" customFormat="1" ht="21.75" customHeight="1">
      <c r="A23" s="35"/>
      <c r="B23" s="35"/>
      <c r="C23" s="35"/>
      <c r="D23" s="36" t="s">
        <v>14</v>
      </c>
      <c r="E23" s="34">
        <v>8800</v>
      </c>
    </row>
    <row r="24" spans="1:5" s="37" customFormat="1" ht="21.75" customHeight="1">
      <c r="A24" s="35"/>
      <c r="B24" s="35"/>
      <c r="C24" s="35"/>
      <c r="D24" s="36" t="s">
        <v>24</v>
      </c>
      <c r="E24" s="34">
        <v>4650</v>
      </c>
    </row>
    <row r="25" spans="1:5" s="37" customFormat="1" ht="21.75" customHeight="1">
      <c r="A25" s="35"/>
      <c r="B25" s="35"/>
      <c r="C25" s="35"/>
      <c r="D25" s="36" t="s">
        <v>25</v>
      </c>
      <c r="E25" s="34">
        <v>1000</v>
      </c>
    </row>
    <row r="26" spans="1:5" s="37" customFormat="1" ht="21.75" customHeight="1">
      <c r="A26" s="35"/>
      <c r="B26" s="35"/>
      <c r="C26" s="35"/>
      <c r="D26" s="36" t="s">
        <v>26</v>
      </c>
      <c r="E26" s="34">
        <v>1500</v>
      </c>
    </row>
    <row r="27" spans="1:5" s="37" customFormat="1" ht="21.75" customHeight="1">
      <c r="A27" s="35"/>
      <c r="B27" s="35"/>
      <c r="C27" s="35"/>
      <c r="D27" s="36" t="s">
        <v>18</v>
      </c>
      <c r="E27" s="34">
        <v>7000</v>
      </c>
    </row>
    <row r="28" spans="1:5" s="37" customFormat="1" ht="21.75" customHeight="1">
      <c r="A28" s="35"/>
      <c r="B28" s="35"/>
      <c r="C28" s="35"/>
      <c r="D28" s="36" t="s">
        <v>19</v>
      </c>
      <c r="E28" s="34">
        <v>300</v>
      </c>
    </row>
    <row r="29" spans="1:5" s="37" customFormat="1" ht="21.75" customHeight="1">
      <c r="A29" s="35"/>
      <c r="B29" s="35"/>
      <c r="C29" s="35"/>
      <c r="D29" s="36" t="s">
        <v>28</v>
      </c>
      <c r="E29" s="34">
        <v>5100</v>
      </c>
    </row>
    <row r="30" spans="1:5" s="37" customFormat="1" ht="21.75" customHeight="1">
      <c r="A30" s="35"/>
      <c r="B30" s="35"/>
      <c r="C30" s="35"/>
      <c r="D30" s="36" t="s">
        <v>20</v>
      </c>
      <c r="E30" s="34">
        <v>1000</v>
      </c>
    </row>
    <row r="31" spans="1:5" s="31" customFormat="1" ht="21.75" customHeight="1">
      <c r="A31" s="32"/>
      <c r="B31" s="32"/>
      <c r="C31" s="32"/>
      <c r="D31" s="33" t="s">
        <v>21</v>
      </c>
      <c r="E31" s="34">
        <v>3800</v>
      </c>
    </row>
    <row r="32" spans="1:5" s="31" customFormat="1" ht="21.75" customHeight="1">
      <c r="A32" s="27"/>
      <c r="B32" s="28"/>
      <c r="C32" s="27">
        <v>6050</v>
      </c>
      <c r="D32" s="29" t="s">
        <v>29</v>
      </c>
      <c r="E32" s="30">
        <f>SUM(E33:E37)</f>
        <v>66270</v>
      </c>
    </row>
    <row r="33" spans="1:5" s="31" customFormat="1" ht="21.75" customHeight="1">
      <c r="A33" s="32"/>
      <c r="B33" s="32"/>
      <c r="C33" s="32"/>
      <c r="D33" s="33" t="s">
        <v>12</v>
      </c>
      <c r="E33" s="34">
        <v>26980</v>
      </c>
    </row>
    <row r="34" spans="1:5" s="31" customFormat="1" ht="21.75" customHeight="1">
      <c r="A34" s="32"/>
      <c r="B34" s="32"/>
      <c r="C34" s="32"/>
      <c r="D34" s="33" t="s">
        <v>30</v>
      </c>
      <c r="E34" s="34">
        <v>9150</v>
      </c>
    </row>
    <row r="35" spans="1:5" s="31" customFormat="1" ht="21.75" customHeight="1">
      <c r="A35" s="32"/>
      <c r="B35" s="32"/>
      <c r="C35" s="32"/>
      <c r="D35" s="33" t="s">
        <v>25</v>
      </c>
      <c r="E35" s="34">
        <v>9000</v>
      </c>
    </row>
    <row r="36" spans="1:5" s="31" customFormat="1" ht="21.75" customHeight="1">
      <c r="A36" s="32"/>
      <c r="B36" s="32"/>
      <c r="C36" s="32"/>
      <c r="D36" s="33" t="s">
        <v>31</v>
      </c>
      <c r="E36" s="34">
        <v>7640</v>
      </c>
    </row>
    <row r="37" spans="1:5" s="31" customFormat="1" ht="21.75" customHeight="1">
      <c r="A37" s="32"/>
      <c r="B37" s="32"/>
      <c r="C37" s="32"/>
      <c r="D37" s="33" t="s">
        <v>18</v>
      </c>
      <c r="E37" s="34">
        <v>13500</v>
      </c>
    </row>
    <row r="38" spans="1:5" s="31" customFormat="1" ht="21.75" customHeight="1">
      <c r="A38" s="27"/>
      <c r="B38" s="28"/>
      <c r="C38" s="27">
        <v>6060</v>
      </c>
      <c r="D38" s="29" t="s">
        <v>33</v>
      </c>
      <c r="E38" s="30">
        <f>SUM(E39:E39)</f>
        <v>5600</v>
      </c>
    </row>
    <row r="39" spans="1:5" s="31" customFormat="1" ht="21.75" customHeight="1">
      <c r="A39" s="32"/>
      <c r="B39" s="32"/>
      <c r="C39" s="27"/>
      <c r="D39" s="33" t="s">
        <v>22</v>
      </c>
      <c r="E39" s="34">
        <v>5600</v>
      </c>
    </row>
    <row r="40" spans="1:5" s="24" customFormat="1" ht="24" customHeight="1">
      <c r="A40" s="20">
        <v>700</v>
      </c>
      <c r="B40" s="21"/>
      <c r="C40" s="21"/>
      <c r="D40" s="22" t="s">
        <v>34</v>
      </c>
      <c r="E40" s="23">
        <f>SUM(E41)</f>
        <v>460</v>
      </c>
    </row>
    <row r="41" spans="1:5" s="24" customFormat="1" ht="24" customHeight="1">
      <c r="A41" s="5"/>
      <c r="B41" s="25">
        <v>70095</v>
      </c>
      <c r="C41" s="5"/>
      <c r="D41" s="26" t="s">
        <v>35</v>
      </c>
      <c r="E41" s="23">
        <f>SUM(E42,E44)</f>
        <v>460</v>
      </c>
    </row>
    <row r="42" spans="1:5" s="31" customFormat="1" ht="21.75" customHeight="1">
      <c r="A42" s="28"/>
      <c r="B42" s="27"/>
      <c r="C42" s="27">
        <v>4260</v>
      </c>
      <c r="D42" s="29" t="s">
        <v>36</v>
      </c>
      <c r="E42" s="30">
        <f>SUM(E43)</f>
        <v>400</v>
      </c>
    </row>
    <row r="43" spans="1:5" s="31" customFormat="1" ht="21.75" customHeight="1">
      <c r="A43" s="32"/>
      <c r="B43" s="32"/>
      <c r="C43" s="32"/>
      <c r="D43" s="33" t="s">
        <v>28</v>
      </c>
      <c r="E43" s="34">
        <v>400</v>
      </c>
    </row>
    <row r="44" spans="1:5" s="31" customFormat="1" ht="21.75" customHeight="1">
      <c r="A44" s="38"/>
      <c r="B44" s="38"/>
      <c r="C44" s="27">
        <v>4300</v>
      </c>
      <c r="D44" s="29" t="s">
        <v>23</v>
      </c>
      <c r="E44" s="30">
        <f>SUM(E45)</f>
        <v>60</v>
      </c>
    </row>
    <row r="45" spans="1:5" s="31" customFormat="1" ht="21.75" customHeight="1">
      <c r="A45" s="32"/>
      <c r="B45" s="32"/>
      <c r="C45" s="32"/>
      <c r="D45" s="33" t="s">
        <v>28</v>
      </c>
      <c r="E45" s="34">
        <v>60</v>
      </c>
    </row>
    <row r="46" spans="1:5" s="24" customFormat="1" ht="24" customHeight="1">
      <c r="A46" s="20">
        <v>710</v>
      </c>
      <c r="B46" s="21"/>
      <c r="C46" s="21"/>
      <c r="D46" s="22" t="s">
        <v>37</v>
      </c>
      <c r="E46" s="23">
        <f>SUM(E47)</f>
        <v>3500</v>
      </c>
    </row>
    <row r="47" spans="1:5" s="24" customFormat="1" ht="24" customHeight="1">
      <c r="A47" s="5"/>
      <c r="B47" s="25">
        <v>71035</v>
      </c>
      <c r="C47" s="5"/>
      <c r="D47" s="26" t="s">
        <v>38</v>
      </c>
      <c r="E47" s="23">
        <f>SUM(E48,E51)</f>
        <v>3500</v>
      </c>
    </row>
    <row r="48" spans="1:5" s="31" customFormat="1" ht="21.75" customHeight="1">
      <c r="A48" s="28"/>
      <c r="B48" s="27"/>
      <c r="C48" s="27">
        <v>4260</v>
      </c>
      <c r="D48" s="29" t="s">
        <v>36</v>
      </c>
      <c r="E48" s="30">
        <f>SUM(E49:E50)</f>
        <v>500</v>
      </c>
    </row>
    <row r="49" spans="1:5" s="41" customFormat="1" ht="21.75" customHeight="1">
      <c r="A49" s="39"/>
      <c r="B49" s="40"/>
      <c r="C49" s="40"/>
      <c r="D49" s="33" t="s">
        <v>12</v>
      </c>
      <c r="E49" s="34">
        <v>200</v>
      </c>
    </row>
    <row r="50" spans="1:5" s="41" customFormat="1" ht="21.75" customHeight="1">
      <c r="A50" s="32"/>
      <c r="B50" s="32"/>
      <c r="C50" s="32"/>
      <c r="D50" s="33" t="s">
        <v>28</v>
      </c>
      <c r="E50" s="34">
        <v>300</v>
      </c>
    </row>
    <row r="51" spans="1:5" s="31" customFormat="1" ht="21.75" customHeight="1">
      <c r="A51" s="38"/>
      <c r="B51" s="38"/>
      <c r="C51" s="38">
        <v>4270</v>
      </c>
      <c r="D51" s="29" t="s">
        <v>69</v>
      </c>
      <c r="E51" s="30">
        <f>SUM(E52)</f>
        <v>3000</v>
      </c>
    </row>
    <row r="52" spans="1:5" s="31" customFormat="1" ht="21.75" customHeight="1">
      <c r="A52" s="32"/>
      <c r="B52" s="32"/>
      <c r="C52" s="32"/>
      <c r="D52" s="33" t="s">
        <v>12</v>
      </c>
      <c r="E52" s="34">
        <v>3000</v>
      </c>
    </row>
    <row r="53" spans="1:5" s="24" customFormat="1" ht="24" customHeight="1">
      <c r="A53" s="20" t="s">
        <v>39</v>
      </c>
      <c r="B53" s="21"/>
      <c r="C53" s="21"/>
      <c r="D53" s="22" t="s">
        <v>40</v>
      </c>
      <c r="E53" s="23">
        <f>SUM(E54,E76)</f>
        <v>26920</v>
      </c>
    </row>
    <row r="54" spans="1:5" s="24" customFormat="1" ht="24" customHeight="1">
      <c r="A54" s="5"/>
      <c r="B54" s="25" t="s">
        <v>41</v>
      </c>
      <c r="C54" s="5"/>
      <c r="D54" s="26" t="s">
        <v>42</v>
      </c>
      <c r="E54" s="23">
        <f>SUM(E55)</f>
        <v>1600</v>
      </c>
    </row>
    <row r="55" spans="1:5" s="31" customFormat="1" ht="21.75" customHeight="1">
      <c r="A55" s="28"/>
      <c r="B55" s="27"/>
      <c r="C55" s="27" t="s">
        <v>43</v>
      </c>
      <c r="D55" s="29" t="s">
        <v>44</v>
      </c>
      <c r="E55" s="30">
        <f>SUM(E56:E75)</f>
        <v>1600</v>
      </c>
    </row>
    <row r="56" spans="1:5" s="31" customFormat="1" ht="21.75" customHeight="1">
      <c r="A56" s="32"/>
      <c r="B56" s="32"/>
      <c r="C56" s="32"/>
      <c r="D56" s="33" t="s">
        <v>12</v>
      </c>
      <c r="E56" s="34">
        <v>80</v>
      </c>
    </row>
    <row r="57" spans="1:5" s="31" customFormat="1" ht="21.75" customHeight="1">
      <c r="A57" s="32"/>
      <c r="B57" s="32"/>
      <c r="C57" s="32"/>
      <c r="D57" s="33" t="s">
        <v>30</v>
      </c>
      <c r="E57" s="34">
        <v>80</v>
      </c>
    </row>
    <row r="58" spans="1:5" s="31" customFormat="1" ht="21.75" customHeight="1">
      <c r="A58" s="32"/>
      <c r="B58" s="32"/>
      <c r="C58" s="32"/>
      <c r="D58" s="33" t="s">
        <v>13</v>
      </c>
      <c r="E58" s="34">
        <v>80</v>
      </c>
    </row>
    <row r="59" spans="1:5" s="31" customFormat="1" ht="21.75" customHeight="1">
      <c r="A59" s="32"/>
      <c r="B59" s="32"/>
      <c r="C59" s="32"/>
      <c r="D59" s="33" t="s">
        <v>14</v>
      </c>
      <c r="E59" s="34">
        <v>80</v>
      </c>
    </row>
    <row r="60" spans="1:5" s="31" customFormat="1" ht="21.75" customHeight="1">
      <c r="A60" s="32"/>
      <c r="B60" s="32"/>
      <c r="C60" s="32"/>
      <c r="D60" s="33" t="s">
        <v>24</v>
      </c>
      <c r="E60" s="34">
        <v>80</v>
      </c>
    </row>
    <row r="61" spans="1:5" s="31" customFormat="1" ht="21.75" customHeight="1">
      <c r="A61" s="32"/>
      <c r="B61" s="32"/>
      <c r="C61" s="32"/>
      <c r="D61" s="33" t="s">
        <v>25</v>
      </c>
      <c r="E61" s="34">
        <v>80</v>
      </c>
    </row>
    <row r="62" spans="1:5" s="31" customFormat="1" ht="21.75" customHeight="1">
      <c r="A62" s="32"/>
      <c r="B62" s="32"/>
      <c r="C62" s="32"/>
      <c r="D62" s="33" t="s">
        <v>15</v>
      </c>
      <c r="E62" s="34">
        <v>80</v>
      </c>
    </row>
    <row r="63" spans="1:5" s="31" customFormat="1" ht="21.75" customHeight="1">
      <c r="A63" s="32"/>
      <c r="B63" s="32"/>
      <c r="C63" s="32"/>
      <c r="D63" s="33" t="s">
        <v>26</v>
      </c>
      <c r="E63" s="34">
        <v>80</v>
      </c>
    </row>
    <row r="64" spans="1:5" s="31" customFormat="1" ht="21.75" customHeight="1">
      <c r="A64" s="32"/>
      <c r="B64" s="32"/>
      <c r="C64" s="32"/>
      <c r="D64" s="33" t="s">
        <v>31</v>
      </c>
      <c r="E64" s="34">
        <v>80</v>
      </c>
    </row>
    <row r="65" spans="1:5" s="31" customFormat="1" ht="21.75" customHeight="1">
      <c r="A65" s="32"/>
      <c r="B65" s="32"/>
      <c r="C65" s="32"/>
      <c r="D65" s="33" t="s">
        <v>16</v>
      </c>
      <c r="E65" s="34">
        <v>80</v>
      </c>
    </row>
    <row r="66" spans="1:5" s="31" customFormat="1" ht="21.75" customHeight="1">
      <c r="A66" s="32"/>
      <c r="B66" s="32"/>
      <c r="C66" s="32"/>
      <c r="D66" s="33" t="s">
        <v>17</v>
      </c>
      <c r="E66" s="34">
        <v>80</v>
      </c>
    </row>
    <row r="67" spans="1:5" s="31" customFormat="1" ht="21.75" customHeight="1">
      <c r="A67" s="32"/>
      <c r="B67" s="32"/>
      <c r="C67" s="32"/>
      <c r="D67" s="33" t="s">
        <v>27</v>
      </c>
      <c r="E67" s="34">
        <v>80</v>
      </c>
    </row>
    <row r="68" spans="1:5" s="31" customFormat="1" ht="21.75" customHeight="1">
      <c r="A68" s="32"/>
      <c r="B68" s="32"/>
      <c r="C68" s="32"/>
      <c r="D68" s="33" t="s">
        <v>18</v>
      </c>
      <c r="E68" s="34">
        <v>80</v>
      </c>
    </row>
    <row r="69" spans="1:5" s="31" customFormat="1" ht="21.75" customHeight="1">
      <c r="A69" s="32"/>
      <c r="B69" s="32"/>
      <c r="C69" s="32"/>
      <c r="D69" s="33" t="s">
        <v>19</v>
      </c>
      <c r="E69" s="34">
        <v>80</v>
      </c>
    </row>
    <row r="70" spans="1:5" s="31" customFormat="1" ht="21.75" customHeight="1">
      <c r="A70" s="32"/>
      <c r="B70" s="32"/>
      <c r="C70" s="32"/>
      <c r="D70" s="33" t="s">
        <v>28</v>
      </c>
      <c r="E70" s="34">
        <v>80</v>
      </c>
    </row>
    <row r="71" spans="1:5" s="31" customFormat="1" ht="21.75" customHeight="1">
      <c r="A71" s="32"/>
      <c r="B71" s="32"/>
      <c r="C71" s="32"/>
      <c r="D71" s="33" t="s">
        <v>20</v>
      </c>
      <c r="E71" s="34">
        <v>80</v>
      </c>
    </row>
    <row r="72" spans="1:5" s="31" customFormat="1" ht="21.75" customHeight="1">
      <c r="A72" s="32"/>
      <c r="B72" s="32"/>
      <c r="C72" s="32"/>
      <c r="D72" s="33" t="s">
        <v>32</v>
      </c>
      <c r="E72" s="34">
        <v>80</v>
      </c>
    </row>
    <row r="73" spans="1:5" s="31" customFormat="1" ht="21.75" customHeight="1">
      <c r="A73" s="32"/>
      <c r="B73" s="32"/>
      <c r="C73" s="32"/>
      <c r="D73" s="33" t="s">
        <v>21</v>
      </c>
      <c r="E73" s="34">
        <v>80</v>
      </c>
    </row>
    <row r="74" spans="1:5" s="31" customFormat="1" ht="21.75" customHeight="1">
      <c r="A74" s="32"/>
      <c r="B74" s="32"/>
      <c r="C74" s="32"/>
      <c r="D74" s="33" t="s">
        <v>22</v>
      </c>
      <c r="E74" s="34">
        <v>80</v>
      </c>
    </row>
    <row r="75" spans="1:5" s="31" customFormat="1" ht="21.75" customHeight="1">
      <c r="A75" s="32"/>
      <c r="B75" s="32"/>
      <c r="C75" s="32"/>
      <c r="D75" s="33" t="s">
        <v>45</v>
      </c>
      <c r="E75" s="34">
        <v>80</v>
      </c>
    </row>
    <row r="76" spans="1:5" s="24" customFormat="1" ht="24" customHeight="1">
      <c r="A76" s="5"/>
      <c r="B76" s="25">
        <v>75075</v>
      </c>
      <c r="C76" s="5"/>
      <c r="D76" s="26" t="s">
        <v>46</v>
      </c>
      <c r="E76" s="23">
        <f>SUM(E77,E96)</f>
        <v>25320</v>
      </c>
    </row>
    <row r="77" spans="1:5" s="31" customFormat="1" ht="21.75" customHeight="1">
      <c r="A77" s="27"/>
      <c r="B77" s="27"/>
      <c r="C77" s="27" t="s">
        <v>43</v>
      </c>
      <c r="D77" s="29" t="s">
        <v>44</v>
      </c>
      <c r="E77" s="30">
        <f>SUM(E78:E95)</f>
        <v>18270</v>
      </c>
    </row>
    <row r="78" spans="1:5" s="31" customFormat="1" ht="21.75" customHeight="1">
      <c r="A78" s="32"/>
      <c r="B78" s="32"/>
      <c r="C78" s="32"/>
      <c r="D78" s="33" t="s">
        <v>12</v>
      </c>
      <c r="E78" s="34">
        <v>1350</v>
      </c>
    </row>
    <row r="79" spans="1:5" s="31" customFormat="1" ht="21.75" customHeight="1">
      <c r="A79" s="32"/>
      <c r="B79" s="32"/>
      <c r="C79" s="32"/>
      <c r="D79" s="33" t="s">
        <v>30</v>
      </c>
      <c r="E79" s="34">
        <v>500</v>
      </c>
    </row>
    <row r="80" spans="1:5" s="31" customFormat="1" ht="21.75" customHeight="1">
      <c r="A80" s="32"/>
      <c r="B80" s="32"/>
      <c r="C80" s="32"/>
      <c r="D80" s="33" t="s">
        <v>13</v>
      </c>
      <c r="E80" s="34">
        <v>500</v>
      </c>
    </row>
    <row r="81" spans="1:5" s="31" customFormat="1" ht="21.75" customHeight="1">
      <c r="A81" s="32"/>
      <c r="B81" s="32"/>
      <c r="C81" s="32"/>
      <c r="D81" s="33" t="s">
        <v>14</v>
      </c>
      <c r="E81" s="34">
        <v>1000</v>
      </c>
    </row>
    <row r="82" spans="1:5" s="31" customFormat="1" ht="21.75" customHeight="1">
      <c r="A82" s="32"/>
      <c r="B82" s="32"/>
      <c r="C82" s="32"/>
      <c r="D82" s="33" t="s">
        <v>24</v>
      </c>
      <c r="E82" s="34">
        <v>1400</v>
      </c>
    </row>
    <row r="83" spans="1:5" s="31" customFormat="1" ht="21.75" customHeight="1">
      <c r="A83" s="32"/>
      <c r="B83" s="32"/>
      <c r="C83" s="32"/>
      <c r="D83" s="33" t="s">
        <v>25</v>
      </c>
      <c r="E83" s="34">
        <v>500</v>
      </c>
    </row>
    <row r="84" spans="1:5" s="31" customFormat="1" ht="21.75" customHeight="1">
      <c r="A84" s="32"/>
      <c r="B84" s="32"/>
      <c r="C84" s="32"/>
      <c r="D84" s="33" t="s">
        <v>15</v>
      </c>
      <c r="E84" s="34">
        <v>2000</v>
      </c>
    </row>
    <row r="85" spans="1:5" s="31" customFormat="1" ht="21.75" customHeight="1">
      <c r="A85" s="32"/>
      <c r="B85" s="32"/>
      <c r="C85" s="32"/>
      <c r="D85" s="33" t="s">
        <v>26</v>
      </c>
      <c r="E85" s="34">
        <v>1300</v>
      </c>
    </row>
    <row r="86" spans="1:5" s="31" customFormat="1" ht="21.75" customHeight="1">
      <c r="A86" s="32"/>
      <c r="B86" s="32"/>
      <c r="C86" s="32"/>
      <c r="D86" s="33" t="s">
        <v>31</v>
      </c>
      <c r="E86" s="34">
        <v>1900</v>
      </c>
    </row>
    <row r="87" spans="1:5" s="31" customFormat="1" ht="21.75" customHeight="1">
      <c r="A87" s="32"/>
      <c r="B87" s="32"/>
      <c r="C87" s="32"/>
      <c r="D87" s="33" t="s">
        <v>16</v>
      </c>
      <c r="E87" s="34">
        <v>300</v>
      </c>
    </row>
    <row r="88" spans="1:5" s="31" customFormat="1" ht="21.75" customHeight="1">
      <c r="A88" s="32"/>
      <c r="B88" s="32"/>
      <c r="C88" s="32"/>
      <c r="D88" s="33" t="s">
        <v>17</v>
      </c>
      <c r="E88" s="34">
        <v>1000</v>
      </c>
    </row>
    <row r="89" spans="1:5" s="31" customFormat="1" ht="21.75" customHeight="1">
      <c r="A89" s="32"/>
      <c r="B89" s="32"/>
      <c r="C89" s="32"/>
      <c r="D89" s="33" t="s">
        <v>18</v>
      </c>
      <c r="E89" s="34">
        <v>720</v>
      </c>
    </row>
    <row r="90" spans="1:5" s="31" customFormat="1" ht="21.75" customHeight="1">
      <c r="A90" s="32"/>
      <c r="B90" s="32"/>
      <c r="C90" s="32"/>
      <c r="D90" s="33" t="s">
        <v>19</v>
      </c>
      <c r="E90" s="34">
        <v>600</v>
      </c>
    </row>
    <row r="91" spans="1:5" s="31" customFormat="1" ht="21.75" customHeight="1">
      <c r="A91" s="32"/>
      <c r="B91" s="32"/>
      <c r="C91" s="32"/>
      <c r="D91" s="33" t="s">
        <v>28</v>
      </c>
      <c r="E91" s="34">
        <v>1500</v>
      </c>
    </row>
    <row r="92" spans="1:5" s="31" customFormat="1" ht="21.75" customHeight="1">
      <c r="A92" s="32"/>
      <c r="B92" s="32"/>
      <c r="C92" s="32"/>
      <c r="D92" s="33" t="s">
        <v>20</v>
      </c>
      <c r="E92" s="34">
        <v>1500</v>
      </c>
    </row>
    <row r="93" spans="1:5" s="31" customFormat="1" ht="21.75" customHeight="1">
      <c r="A93" s="32"/>
      <c r="B93" s="32"/>
      <c r="C93" s="32"/>
      <c r="D93" s="33" t="s">
        <v>32</v>
      </c>
      <c r="E93" s="34">
        <v>1500</v>
      </c>
    </row>
    <row r="94" spans="1:5" s="31" customFormat="1" ht="21.75" customHeight="1">
      <c r="A94" s="32"/>
      <c r="B94" s="32"/>
      <c r="C94" s="32"/>
      <c r="D94" s="33" t="s">
        <v>22</v>
      </c>
      <c r="E94" s="34">
        <v>200</v>
      </c>
    </row>
    <row r="95" spans="1:5" s="31" customFormat="1" ht="21.75" customHeight="1">
      <c r="A95" s="32"/>
      <c r="B95" s="32"/>
      <c r="C95" s="32"/>
      <c r="D95" s="33" t="s">
        <v>45</v>
      </c>
      <c r="E95" s="34">
        <v>500</v>
      </c>
    </row>
    <row r="96" spans="1:5" s="31" customFormat="1" ht="21.75" customHeight="1">
      <c r="A96" s="27"/>
      <c r="B96" s="27"/>
      <c r="C96" s="27">
        <v>4300</v>
      </c>
      <c r="D96" s="29" t="s">
        <v>23</v>
      </c>
      <c r="E96" s="30">
        <f>SUM(E97:E101)</f>
        <v>7050</v>
      </c>
    </row>
    <row r="97" spans="1:5" s="31" customFormat="1" ht="21.75" customHeight="1">
      <c r="A97" s="27"/>
      <c r="B97" s="27"/>
      <c r="C97" s="27"/>
      <c r="D97" s="33" t="s">
        <v>15</v>
      </c>
      <c r="E97" s="30">
        <v>900</v>
      </c>
    </row>
    <row r="98" spans="1:5" s="31" customFormat="1" ht="21.75" customHeight="1">
      <c r="A98" s="42"/>
      <c r="B98" s="43"/>
      <c r="C98" s="32"/>
      <c r="D98" s="33" t="s">
        <v>26</v>
      </c>
      <c r="E98" s="34">
        <v>800</v>
      </c>
    </row>
    <row r="99" spans="1:5" s="31" customFormat="1" ht="21.75" customHeight="1">
      <c r="A99" s="42"/>
      <c r="B99" s="43"/>
      <c r="C99" s="32"/>
      <c r="D99" s="33" t="s">
        <v>31</v>
      </c>
      <c r="E99" s="34">
        <v>600</v>
      </c>
    </row>
    <row r="100" spans="1:5" s="31" customFormat="1" ht="21.75" customHeight="1">
      <c r="A100" s="32"/>
      <c r="B100" s="32"/>
      <c r="C100" s="32"/>
      <c r="D100" s="33" t="s">
        <v>16</v>
      </c>
      <c r="E100" s="34">
        <v>1600</v>
      </c>
    </row>
    <row r="101" spans="1:5" s="31" customFormat="1" ht="21.75" customHeight="1">
      <c r="A101" s="42"/>
      <c r="B101" s="43"/>
      <c r="C101" s="32"/>
      <c r="D101" s="33" t="s">
        <v>18</v>
      </c>
      <c r="E101" s="34">
        <v>3150</v>
      </c>
    </row>
    <row r="102" spans="1:5" s="24" customFormat="1" ht="24" customHeight="1">
      <c r="A102" s="20">
        <v>754</v>
      </c>
      <c r="B102" s="21"/>
      <c r="C102" s="21"/>
      <c r="D102" s="22" t="s">
        <v>47</v>
      </c>
      <c r="E102" s="23">
        <f>SUM(E103)</f>
        <v>7100</v>
      </c>
    </row>
    <row r="103" spans="1:5" s="24" customFormat="1" ht="24" customHeight="1">
      <c r="A103" s="25"/>
      <c r="B103" s="25">
        <v>75412</v>
      </c>
      <c r="C103" s="5"/>
      <c r="D103" s="26" t="s">
        <v>48</v>
      </c>
      <c r="E103" s="23">
        <f>SUM(E104)</f>
        <v>7100</v>
      </c>
    </row>
    <row r="104" spans="1:5" s="31" customFormat="1" ht="21.75" customHeight="1">
      <c r="A104" s="27"/>
      <c r="B104" s="28"/>
      <c r="C104" s="27">
        <v>4210</v>
      </c>
      <c r="D104" s="29" t="s">
        <v>49</v>
      </c>
      <c r="E104" s="30">
        <f>SUM(E105:E110)</f>
        <v>7100</v>
      </c>
    </row>
    <row r="105" spans="1:5" s="31" customFormat="1" ht="21.75" customHeight="1">
      <c r="A105" s="32"/>
      <c r="B105" s="32"/>
      <c r="C105" s="32"/>
      <c r="D105" s="33" t="s">
        <v>24</v>
      </c>
      <c r="E105" s="34">
        <v>2000</v>
      </c>
    </row>
    <row r="106" spans="1:5" s="31" customFormat="1" ht="21.75" customHeight="1">
      <c r="A106" s="32"/>
      <c r="B106" s="32"/>
      <c r="C106" s="32"/>
      <c r="D106" s="33" t="s">
        <v>25</v>
      </c>
      <c r="E106" s="34">
        <v>500</v>
      </c>
    </row>
    <row r="107" spans="1:5" s="31" customFormat="1" ht="21.75" customHeight="1">
      <c r="A107" s="32"/>
      <c r="B107" s="32"/>
      <c r="C107" s="32"/>
      <c r="D107" s="33" t="s">
        <v>16</v>
      </c>
      <c r="E107" s="34">
        <v>500</v>
      </c>
    </row>
    <row r="108" spans="1:5" s="31" customFormat="1" ht="21.75" customHeight="1">
      <c r="A108" s="32"/>
      <c r="B108" s="32"/>
      <c r="C108" s="32"/>
      <c r="D108" s="33" t="s">
        <v>17</v>
      </c>
      <c r="E108" s="34">
        <v>500</v>
      </c>
    </row>
    <row r="109" spans="1:5" s="31" customFormat="1" ht="21.75" customHeight="1">
      <c r="A109" s="32"/>
      <c r="B109" s="32"/>
      <c r="C109" s="32"/>
      <c r="D109" s="33" t="s">
        <v>28</v>
      </c>
      <c r="E109" s="34">
        <v>600</v>
      </c>
    </row>
    <row r="110" spans="1:5" s="31" customFormat="1" ht="21.75" customHeight="1">
      <c r="A110" s="32"/>
      <c r="B110" s="32"/>
      <c r="C110" s="32"/>
      <c r="D110" s="33" t="s">
        <v>18</v>
      </c>
      <c r="E110" s="34">
        <v>3000</v>
      </c>
    </row>
    <row r="111" spans="1:5" s="24" customFormat="1" ht="24" customHeight="1">
      <c r="A111" s="20" t="s">
        <v>50</v>
      </c>
      <c r="B111" s="21"/>
      <c r="C111" s="21"/>
      <c r="D111" s="22" t="s">
        <v>51</v>
      </c>
      <c r="E111" s="23">
        <f>SUM(E112,E121,E127,E130)</f>
        <v>9700</v>
      </c>
    </row>
    <row r="112" spans="1:5" s="24" customFormat="1" ht="24" customHeight="1">
      <c r="A112" s="25"/>
      <c r="B112" s="25" t="s">
        <v>52</v>
      </c>
      <c r="C112" s="5"/>
      <c r="D112" s="26" t="s">
        <v>53</v>
      </c>
      <c r="E112" s="23">
        <f>SUM(E113)</f>
        <v>6500</v>
      </c>
    </row>
    <row r="113" spans="1:5" s="31" customFormat="1" ht="21.75" customHeight="1">
      <c r="A113" s="43"/>
      <c r="B113" s="43"/>
      <c r="C113" s="27">
        <v>4210</v>
      </c>
      <c r="D113" s="29" t="s">
        <v>49</v>
      </c>
      <c r="E113" s="30">
        <f>SUM(E114:E120)</f>
        <v>6500</v>
      </c>
    </row>
    <row r="114" spans="1:5" s="31" customFormat="1" ht="21.75" customHeight="1">
      <c r="A114" s="43"/>
      <c r="B114" s="43"/>
      <c r="C114" s="32"/>
      <c r="D114" s="33" t="s">
        <v>18</v>
      </c>
      <c r="E114" s="34">
        <v>900</v>
      </c>
    </row>
    <row r="115" spans="1:5" s="31" customFormat="1" ht="21.75" customHeight="1">
      <c r="A115" s="32"/>
      <c r="B115" s="32"/>
      <c r="C115" s="32"/>
      <c r="D115" s="33" t="s">
        <v>14</v>
      </c>
      <c r="E115" s="34">
        <v>2000</v>
      </c>
    </row>
    <row r="116" spans="1:5" s="31" customFormat="1" ht="21.75" customHeight="1">
      <c r="A116" s="32"/>
      <c r="B116" s="32"/>
      <c r="C116" s="32"/>
      <c r="D116" s="33" t="s">
        <v>24</v>
      </c>
      <c r="E116" s="34">
        <v>2000</v>
      </c>
    </row>
    <row r="117" spans="1:5" s="31" customFormat="1" ht="21.75" customHeight="1">
      <c r="A117" s="32"/>
      <c r="B117" s="32"/>
      <c r="C117" s="32"/>
      <c r="D117" s="33" t="s">
        <v>25</v>
      </c>
      <c r="E117" s="34">
        <v>200</v>
      </c>
    </row>
    <row r="118" spans="1:5" s="31" customFormat="1" ht="21.75" customHeight="1">
      <c r="A118" s="32"/>
      <c r="B118" s="32"/>
      <c r="C118" s="32"/>
      <c r="D118" s="33" t="s">
        <v>15</v>
      </c>
      <c r="E118" s="34">
        <v>700</v>
      </c>
    </row>
    <row r="119" spans="1:5" s="31" customFormat="1" ht="21.75" customHeight="1">
      <c r="A119" s="32"/>
      <c r="B119" s="32"/>
      <c r="C119" s="32"/>
      <c r="D119" s="33" t="s">
        <v>31</v>
      </c>
      <c r="E119" s="34">
        <v>500</v>
      </c>
    </row>
    <row r="120" spans="1:5" s="31" customFormat="1" ht="21.75" customHeight="1">
      <c r="A120" s="32"/>
      <c r="B120" s="32"/>
      <c r="C120" s="32"/>
      <c r="D120" s="33" t="s">
        <v>28</v>
      </c>
      <c r="E120" s="34">
        <v>200</v>
      </c>
    </row>
    <row r="121" spans="1:5" s="24" customFormat="1" ht="24" customHeight="1">
      <c r="A121" s="25"/>
      <c r="B121" s="25">
        <v>80103</v>
      </c>
      <c r="C121" s="5"/>
      <c r="D121" s="26" t="s">
        <v>87</v>
      </c>
      <c r="E121" s="23">
        <f>SUM(E122,)</f>
        <v>1900</v>
      </c>
    </row>
    <row r="122" spans="1:5" s="31" customFormat="1" ht="21.75" customHeight="1">
      <c r="A122" s="27"/>
      <c r="B122" s="27"/>
      <c r="C122" s="28">
        <v>4210</v>
      </c>
      <c r="D122" s="29" t="s">
        <v>44</v>
      </c>
      <c r="E122" s="30">
        <f>SUM(E123:E126)</f>
        <v>1900</v>
      </c>
    </row>
    <row r="123" spans="1:5" s="31" customFormat="1" ht="21.75" customHeight="1">
      <c r="A123" s="40"/>
      <c r="B123" s="40"/>
      <c r="C123" s="39"/>
      <c r="D123" s="33" t="s">
        <v>28</v>
      </c>
      <c r="E123" s="34">
        <v>200</v>
      </c>
    </row>
    <row r="124" spans="1:5" s="31" customFormat="1" ht="21.75" customHeight="1">
      <c r="A124" s="40"/>
      <c r="B124" s="40"/>
      <c r="C124" s="39"/>
      <c r="D124" s="33" t="s">
        <v>31</v>
      </c>
      <c r="E124" s="34">
        <v>500</v>
      </c>
    </row>
    <row r="125" spans="1:5" s="31" customFormat="1" ht="21.75" customHeight="1">
      <c r="A125" s="40"/>
      <c r="B125" s="40"/>
      <c r="C125" s="39"/>
      <c r="D125" s="33" t="s">
        <v>24</v>
      </c>
      <c r="E125" s="34">
        <v>1000</v>
      </c>
    </row>
    <row r="126" spans="1:5" s="31" customFormat="1" ht="21.75" customHeight="1">
      <c r="A126" s="40"/>
      <c r="B126" s="40"/>
      <c r="C126" s="39"/>
      <c r="D126" s="33" t="s">
        <v>25</v>
      </c>
      <c r="E126" s="34">
        <v>200</v>
      </c>
    </row>
    <row r="127" spans="1:5" s="24" customFormat="1" ht="24" customHeight="1">
      <c r="A127" s="25"/>
      <c r="B127" s="25">
        <v>80104</v>
      </c>
      <c r="C127" s="5"/>
      <c r="D127" s="26" t="s">
        <v>79</v>
      </c>
      <c r="E127" s="23">
        <f>SUM(E128)</f>
        <v>400</v>
      </c>
    </row>
    <row r="128" spans="1:5" s="31" customFormat="1" ht="21.75" customHeight="1">
      <c r="A128" s="27"/>
      <c r="B128" s="27"/>
      <c r="C128" s="28">
        <v>4210</v>
      </c>
      <c r="D128" s="29" t="s">
        <v>44</v>
      </c>
      <c r="E128" s="30">
        <f>SUM(E129:E129)</f>
        <v>400</v>
      </c>
    </row>
    <row r="129" spans="1:5" s="31" customFormat="1" ht="21.75" customHeight="1">
      <c r="A129" s="40"/>
      <c r="B129" s="40"/>
      <c r="C129" s="39"/>
      <c r="D129" s="33" t="s">
        <v>18</v>
      </c>
      <c r="E129" s="34">
        <v>400</v>
      </c>
    </row>
    <row r="130" spans="1:5" s="24" customFormat="1" ht="19.5" customHeight="1">
      <c r="A130" s="25"/>
      <c r="B130" s="25">
        <v>80110</v>
      </c>
      <c r="C130" s="5"/>
      <c r="D130" s="26" t="s">
        <v>54</v>
      </c>
      <c r="E130" s="23">
        <f>E131</f>
        <v>900</v>
      </c>
    </row>
    <row r="131" spans="1:5" s="31" customFormat="1" ht="21.75" customHeight="1">
      <c r="A131" s="27"/>
      <c r="B131" s="27"/>
      <c r="C131" s="28">
        <v>4210</v>
      </c>
      <c r="D131" s="29" t="s">
        <v>44</v>
      </c>
      <c r="E131" s="30">
        <f>SUM(E132)</f>
        <v>900</v>
      </c>
    </row>
    <row r="132" spans="1:5" s="31" customFormat="1" ht="21.75" customHeight="1">
      <c r="A132" s="40"/>
      <c r="B132" s="40"/>
      <c r="C132" s="39"/>
      <c r="D132" s="33" t="s">
        <v>18</v>
      </c>
      <c r="E132" s="34">
        <v>900</v>
      </c>
    </row>
    <row r="133" spans="1:5" s="44" customFormat="1" ht="24" customHeight="1">
      <c r="A133" s="25">
        <v>851</v>
      </c>
      <c r="B133" s="25"/>
      <c r="C133" s="5"/>
      <c r="D133" s="26" t="s">
        <v>75</v>
      </c>
      <c r="E133" s="23">
        <f>SUM(E134)</f>
        <v>800</v>
      </c>
    </row>
    <row r="134" spans="1:5" s="44" customFormat="1" ht="24" customHeight="1">
      <c r="A134" s="25"/>
      <c r="B134" s="25">
        <v>85154</v>
      </c>
      <c r="C134" s="5"/>
      <c r="D134" s="26" t="s">
        <v>76</v>
      </c>
      <c r="E134" s="23">
        <f>SUM(E135)</f>
        <v>800</v>
      </c>
    </row>
    <row r="135" spans="1:5" s="31" customFormat="1" ht="21.75" customHeight="1">
      <c r="A135" s="27"/>
      <c r="B135" s="27"/>
      <c r="C135" s="28">
        <v>4350</v>
      </c>
      <c r="D135" s="29" t="s">
        <v>77</v>
      </c>
      <c r="E135" s="30">
        <f>SUM(E136)</f>
        <v>800</v>
      </c>
    </row>
    <row r="136" spans="1:5" s="41" customFormat="1" ht="21.75" customHeight="1">
      <c r="A136" s="40"/>
      <c r="B136" s="40"/>
      <c r="C136" s="39"/>
      <c r="D136" s="33" t="s">
        <v>18</v>
      </c>
      <c r="E136" s="34">
        <v>800</v>
      </c>
    </row>
    <row r="137" spans="1:5" s="24" customFormat="1" ht="24" customHeight="1">
      <c r="A137" s="20">
        <v>854</v>
      </c>
      <c r="B137" s="21"/>
      <c r="C137" s="21"/>
      <c r="D137" s="22" t="s">
        <v>55</v>
      </c>
      <c r="E137" s="23">
        <f>SUM(E138)</f>
        <v>6200</v>
      </c>
    </row>
    <row r="138" spans="1:5" s="24" customFormat="1" ht="24" customHeight="1">
      <c r="A138" s="25"/>
      <c r="B138" s="25">
        <v>85412</v>
      </c>
      <c r="C138" s="5"/>
      <c r="D138" s="26" t="s">
        <v>56</v>
      </c>
      <c r="E138" s="23">
        <f>SUM(E139,E143)</f>
        <v>6200</v>
      </c>
    </row>
    <row r="139" spans="1:5" s="31" customFormat="1" ht="21.75" customHeight="1">
      <c r="A139" s="43"/>
      <c r="B139" s="43"/>
      <c r="C139" s="28">
        <v>4210</v>
      </c>
      <c r="D139" s="29" t="s">
        <v>44</v>
      </c>
      <c r="E139" s="30">
        <f>SUM(E140:E142)</f>
        <v>2000</v>
      </c>
    </row>
    <row r="140" spans="1:5" s="31" customFormat="1" ht="21.75" customHeight="1">
      <c r="A140" s="43"/>
      <c r="B140" s="43"/>
      <c r="C140" s="39"/>
      <c r="D140" s="33" t="s">
        <v>17</v>
      </c>
      <c r="E140" s="34">
        <v>1000</v>
      </c>
    </row>
    <row r="141" spans="1:5" s="31" customFormat="1" ht="21.75" customHeight="1">
      <c r="A141" s="43"/>
      <c r="B141" s="43"/>
      <c r="C141" s="39"/>
      <c r="D141" s="33" t="s">
        <v>18</v>
      </c>
      <c r="E141" s="34">
        <v>200</v>
      </c>
    </row>
    <row r="142" spans="1:5" s="31" customFormat="1" ht="21.75" customHeight="1">
      <c r="A142" s="43"/>
      <c r="B142" s="43"/>
      <c r="C142" s="39"/>
      <c r="D142" s="33" t="s">
        <v>45</v>
      </c>
      <c r="E142" s="34">
        <v>800</v>
      </c>
    </row>
    <row r="143" spans="1:5" s="31" customFormat="1" ht="21.75" customHeight="1">
      <c r="A143" s="27"/>
      <c r="B143" s="27"/>
      <c r="C143" s="28">
        <v>4300</v>
      </c>
      <c r="D143" s="29" t="s">
        <v>23</v>
      </c>
      <c r="E143" s="30">
        <f>SUM(E144:E147)</f>
        <v>4200</v>
      </c>
    </row>
    <row r="144" spans="1:5" s="41" customFormat="1" ht="21.75" customHeight="1">
      <c r="A144" s="40"/>
      <c r="B144" s="40"/>
      <c r="C144" s="39"/>
      <c r="D144" s="33" t="s">
        <v>16</v>
      </c>
      <c r="E144" s="34">
        <v>1500</v>
      </c>
    </row>
    <row r="145" spans="1:5" s="41" customFormat="1" ht="21.75" customHeight="1">
      <c r="A145" s="40"/>
      <c r="B145" s="40"/>
      <c r="C145" s="39"/>
      <c r="D145" s="33" t="s">
        <v>18</v>
      </c>
      <c r="E145" s="34">
        <v>500</v>
      </c>
    </row>
    <row r="146" spans="1:5" s="41" customFormat="1" ht="21.75" customHeight="1">
      <c r="A146" s="40"/>
      <c r="B146" s="40"/>
      <c r="C146" s="39"/>
      <c r="D146" s="33" t="s">
        <v>19</v>
      </c>
      <c r="E146" s="34">
        <v>1200</v>
      </c>
    </row>
    <row r="147" spans="1:5" s="41" customFormat="1" ht="21.75" customHeight="1">
      <c r="A147" s="40"/>
      <c r="B147" s="40"/>
      <c r="C147" s="39"/>
      <c r="D147" s="33" t="s">
        <v>45</v>
      </c>
      <c r="E147" s="34">
        <v>1000</v>
      </c>
    </row>
    <row r="148" spans="1:5" s="24" customFormat="1" ht="24" customHeight="1">
      <c r="A148" s="20" t="s">
        <v>57</v>
      </c>
      <c r="B148" s="21"/>
      <c r="C148" s="21"/>
      <c r="D148" s="22" t="s">
        <v>58</v>
      </c>
      <c r="E148" s="23">
        <f>SUM(E149,E152,E177,E185)</f>
        <v>82590</v>
      </c>
    </row>
    <row r="149" spans="1:5" s="24" customFormat="1" ht="24" customHeight="1">
      <c r="A149" s="25"/>
      <c r="B149" s="25" t="s">
        <v>59</v>
      </c>
      <c r="C149" s="5"/>
      <c r="D149" s="26" t="s">
        <v>60</v>
      </c>
      <c r="E149" s="23">
        <f>SUM(E150)</f>
        <v>300</v>
      </c>
    </row>
    <row r="150" spans="1:5" s="31" customFormat="1" ht="21.75" customHeight="1">
      <c r="A150" s="27"/>
      <c r="B150" s="27"/>
      <c r="C150" s="28">
        <v>4300</v>
      </c>
      <c r="D150" s="45" t="s">
        <v>23</v>
      </c>
      <c r="E150" s="30">
        <f>SUM(E151:E151)</f>
        <v>300</v>
      </c>
    </row>
    <row r="151" spans="1:5" s="31" customFormat="1" ht="21.75" customHeight="1">
      <c r="A151" s="32"/>
      <c r="B151" s="32"/>
      <c r="C151" s="32"/>
      <c r="D151" s="33" t="s">
        <v>13</v>
      </c>
      <c r="E151" s="34">
        <v>300</v>
      </c>
    </row>
    <row r="152" spans="1:5" s="24" customFormat="1" ht="24" customHeight="1">
      <c r="A152" s="25"/>
      <c r="B152" s="25" t="s">
        <v>61</v>
      </c>
      <c r="C152" s="5"/>
      <c r="D152" s="26" t="s">
        <v>86</v>
      </c>
      <c r="E152" s="23">
        <f>SUM(E153,E169)</f>
        <v>67470</v>
      </c>
    </row>
    <row r="153" spans="1:5" s="31" customFormat="1" ht="21" customHeight="1">
      <c r="A153" s="27"/>
      <c r="B153" s="27"/>
      <c r="C153" s="27" t="s">
        <v>43</v>
      </c>
      <c r="D153" s="29" t="s">
        <v>44</v>
      </c>
      <c r="E153" s="30">
        <f>SUM(E154:E168)</f>
        <v>57300</v>
      </c>
    </row>
    <row r="154" spans="1:5" s="31" customFormat="1" ht="21" customHeight="1">
      <c r="A154" s="32"/>
      <c r="B154" s="32"/>
      <c r="C154" s="32"/>
      <c r="D154" s="33" t="s">
        <v>12</v>
      </c>
      <c r="E154" s="34">
        <v>600</v>
      </c>
    </row>
    <row r="155" spans="1:5" s="31" customFormat="1" ht="21" customHeight="1">
      <c r="A155" s="32"/>
      <c r="B155" s="32"/>
      <c r="C155" s="32"/>
      <c r="D155" s="33" t="s">
        <v>30</v>
      </c>
      <c r="E155" s="34">
        <v>1200</v>
      </c>
    </row>
    <row r="156" spans="1:5" s="31" customFormat="1" ht="21" customHeight="1">
      <c r="A156" s="32"/>
      <c r="B156" s="32"/>
      <c r="C156" s="32"/>
      <c r="D156" s="33" t="s">
        <v>13</v>
      </c>
      <c r="E156" s="34">
        <v>490</v>
      </c>
    </row>
    <row r="157" spans="1:5" s="31" customFormat="1" ht="21" customHeight="1">
      <c r="A157" s="32"/>
      <c r="B157" s="32"/>
      <c r="C157" s="32"/>
      <c r="D157" s="33" t="s">
        <v>14</v>
      </c>
      <c r="E157" s="34">
        <v>900</v>
      </c>
    </row>
    <row r="158" spans="1:5" s="31" customFormat="1" ht="21" customHeight="1">
      <c r="A158" s="32"/>
      <c r="B158" s="32"/>
      <c r="C158" s="32"/>
      <c r="D158" s="33" t="s">
        <v>24</v>
      </c>
      <c r="E158" s="34">
        <v>1870</v>
      </c>
    </row>
    <row r="159" spans="1:5" s="31" customFormat="1" ht="21" customHeight="1">
      <c r="A159" s="32"/>
      <c r="B159" s="32"/>
      <c r="C159" s="32"/>
      <c r="D159" s="33" t="s">
        <v>25</v>
      </c>
      <c r="E159" s="34">
        <v>6500</v>
      </c>
    </row>
    <row r="160" spans="1:5" s="31" customFormat="1" ht="21" customHeight="1">
      <c r="A160" s="32"/>
      <c r="B160" s="32"/>
      <c r="C160" s="32"/>
      <c r="D160" s="33" t="s">
        <v>15</v>
      </c>
      <c r="E160" s="34">
        <v>2200</v>
      </c>
    </row>
    <row r="161" spans="1:5" s="31" customFormat="1" ht="21" customHeight="1">
      <c r="A161" s="32"/>
      <c r="B161" s="32"/>
      <c r="C161" s="32"/>
      <c r="D161" s="33" t="s">
        <v>26</v>
      </c>
      <c r="E161" s="34">
        <v>3600</v>
      </c>
    </row>
    <row r="162" spans="1:5" s="31" customFormat="1" ht="21" customHeight="1">
      <c r="A162" s="32"/>
      <c r="B162" s="32"/>
      <c r="C162" s="32"/>
      <c r="D162" s="33" t="s">
        <v>31</v>
      </c>
      <c r="E162" s="34">
        <v>3730</v>
      </c>
    </row>
    <row r="163" spans="1:5" s="31" customFormat="1" ht="21" customHeight="1">
      <c r="A163" s="32"/>
      <c r="B163" s="32"/>
      <c r="C163" s="32"/>
      <c r="D163" s="33" t="s">
        <v>16</v>
      </c>
      <c r="E163" s="34">
        <v>7920</v>
      </c>
    </row>
    <row r="164" spans="1:5" s="31" customFormat="1" ht="21" customHeight="1">
      <c r="A164" s="32"/>
      <c r="B164" s="32"/>
      <c r="C164" s="32"/>
      <c r="D164" s="33" t="s">
        <v>17</v>
      </c>
      <c r="E164" s="34">
        <v>200</v>
      </c>
    </row>
    <row r="165" spans="1:5" s="31" customFormat="1" ht="21" customHeight="1">
      <c r="A165" s="32"/>
      <c r="B165" s="32"/>
      <c r="C165" s="32"/>
      <c r="D165" s="33" t="s">
        <v>18</v>
      </c>
      <c r="E165" s="34">
        <v>4870</v>
      </c>
    </row>
    <row r="166" spans="1:5" s="31" customFormat="1" ht="21" customHeight="1">
      <c r="A166" s="32"/>
      <c r="B166" s="32"/>
      <c r="C166" s="32"/>
      <c r="D166" s="33" t="s">
        <v>19</v>
      </c>
      <c r="E166" s="34">
        <v>700</v>
      </c>
    </row>
    <row r="167" spans="1:5" s="31" customFormat="1" ht="21" customHeight="1">
      <c r="A167" s="32"/>
      <c r="B167" s="32"/>
      <c r="C167" s="32"/>
      <c r="D167" s="33" t="s">
        <v>28</v>
      </c>
      <c r="E167" s="34">
        <v>21520</v>
      </c>
    </row>
    <row r="168" spans="1:5" s="31" customFormat="1" ht="21" customHeight="1">
      <c r="A168" s="32"/>
      <c r="B168" s="32"/>
      <c r="C168" s="32"/>
      <c r="D168" s="33" t="s">
        <v>45</v>
      </c>
      <c r="E168" s="34">
        <v>1000</v>
      </c>
    </row>
    <row r="169" spans="1:5" s="31" customFormat="1" ht="21" customHeight="1">
      <c r="A169" s="27"/>
      <c r="B169" s="27"/>
      <c r="C169" s="27" t="s">
        <v>62</v>
      </c>
      <c r="D169" s="29" t="s">
        <v>23</v>
      </c>
      <c r="E169" s="30">
        <f>SUM(E170:E176)</f>
        <v>10170</v>
      </c>
    </row>
    <row r="170" spans="1:5" s="31" customFormat="1" ht="21" customHeight="1">
      <c r="A170" s="27"/>
      <c r="B170" s="27"/>
      <c r="C170" s="27"/>
      <c r="D170" s="33" t="s">
        <v>13</v>
      </c>
      <c r="E170" s="34">
        <v>300</v>
      </c>
    </row>
    <row r="171" spans="1:5" s="31" customFormat="1" ht="21" customHeight="1">
      <c r="A171" s="32"/>
      <c r="B171" s="32"/>
      <c r="C171" s="32"/>
      <c r="D171" s="33" t="s">
        <v>15</v>
      </c>
      <c r="E171" s="34">
        <v>1000</v>
      </c>
    </row>
    <row r="172" spans="1:5" s="31" customFormat="1" ht="21" customHeight="1">
      <c r="A172" s="32"/>
      <c r="B172" s="32"/>
      <c r="C172" s="32"/>
      <c r="D172" s="33" t="s">
        <v>26</v>
      </c>
      <c r="E172" s="34">
        <v>700</v>
      </c>
    </row>
    <row r="173" spans="1:5" s="31" customFormat="1" ht="21" customHeight="1">
      <c r="A173" s="32"/>
      <c r="B173" s="32"/>
      <c r="C173" s="32"/>
      <c r="D173" s="33" t="s">
        <v>31</v>
      </c>
      <c r="E173" s="34">
        <v>3300</v>
      </c>
    </row>
    <row r="174" spans="1:5" s="31" customFormat="1" ht="21" customHeight="1">
      <c r="A174" s="32"/>
      <c r="B174" s="32"/>
      <c r="C174" s="32"/>
      <c r="D174" s="33" t="s">
        <v>16</v>
      </c>
      <c r="E174" s="34">
        <v>3000</v>
      </c>
    </row>
    <row r="175" spans="1:5" s="31" customFormat="1" ht="21" customHeight="1">
      <c r="A175" s="32"/>
      <c r="B175" s="32"/>
      <c r="C175" s="32"/>
      <c r="D175" s="33" t="s">
        <v>17</v>
      </c>
      <c r="E175" s="34">
        <v>250</v>
      </c>
    </row>
    <row r="176" spans="1:5" s="31" customFormat="1" ht="21" customHeight="1">
      <c r="A176" s="32"/>
      <c r="B176" s="32"/>
      <c r="C176" s="32"/>
      <c r="D176" s="33" t="s">
        <v>18</v>
      </c>
      <c r="E176" s="34">
        <v>1620</v>
      </c>
    </row>
    <row r="177" spans="1:5" s="24" customFormat="1" ht="24" customHeight="1">
      <c r="A177" s="25"/>
      <c r="B177" s="25" t="s">
        <v>63</v>
      </c>
      <c r="C177" s="5"/>
      <c r="D177" s="26" t="s">
        <v>64</v>
      </c>
      <c r="E177" s="23">
        <f>SUM(E182,E178,E180)</f>
        <v>13600</v>
      </c>
    </row>
    <row r="178" spans="1:5" s="31" customFormat="1" ht="21.75" customHeight="1">
      <c r="A178" s="27"/>
      <c r="B178" s="27"/>
      <c r="C178" s="28">
        <v>4210</v>
      </c>
      <c r="D178" s="45" t="s">
        <v>44</v>
      </c>
      <c r="E178" s="30">
        <f>E179</f>
        <v>600</v>
      </c>
    </row>
    <row r="179" spans="1:5" s="41" customFormat="1" ht="21.75" customHeight="1">
      <c r="A179" s="40"/>
      <c r="B179" s="40"/>
      <c r="C179" s="39"/>
      <c r="D179" s="33" t="s">
        <v>13</v>
      </c>
      <c r="E179" s="34">
        <v>600</v>
      </c>
    </row>
    <row r="180" spans="1:5" s="31" customFormat="1" ht="21.75" customHeight="1">
      <c r="A180" s="27"/>
      <c r="B180" s="27"/>
      <c r="C180" s="28">
        <v>4300</v>
      </c>
      <c r="D180" s="46" t="s">
        <v>23</v>
      </c>
      <c r="E180" s="30">
        <f>SUM(E181)</f>
        <v>1000</v>
      </c>
    </row>
    <row r="181" spans="1:5" s="41" customFormat="1" ht="21.75" customHeight="1">
      <c r="A181" s="40"/>
      <c r="B181" s="40"/>
      <c r="C181" s="39"/>
      <c r="D181" s="33" t="s">
        <v>27</v>
      </c>
      <c r="E181" s="34">
        <v>1000</v>
      </c>
    </row>
    <row r="182" spans="1:5" s="31" customFormat="1" ht="21.75" customHeight="1">
      <c r="A182" s="27"/>
      <c r="B182" s="28"/>
      <c r="C182" s="27">
        <v>6050</v>
      </c>
      <c r="D182" s="29" t="s">
        <v>29</v>
      </c>
      <c r="E182" s="30">
        <f>SUM(E183:E184)</f>
        <v>12000</v>
      </c>
    </row>
    <row r="183" spans="1:5" s="31" customFormat="1" ht="21.75" customHeight="1">
      <c r="A183" s="32"/>
      <c r="B183" s="32"/>
      <c r="C183" s="32"/>
      <c r="D183" s="33" t="s">
        <v>17</v>
      </c>
      <c r="E183" s="34">
        <v>10000</v>
      </c>
    </row>
    <row r="184" spans="1:5" s="37" customFormat="1" ht="21.75" customHeight="1">
      <c r="A184" s="35"/>
      <c r="B184" s="35"/>
      <c r="C184" s="35"/>
      <c r="D184" s="36" t="s">
        <v>20</v>
      </c>
      <c r="E184" s="34">
        <v>2000</v>
      </c>
    </row>
    <row r="185" spans="1:5" s="24" customFormat="1" ht="24" customHeight="1">
      <c r="A185" s="25"/>
      <c r="B185" s="25">
        <v>90095</v>
      </c>
      <c r="C185" s="5"/>
      <c r="D185" s="26" t="s">
        <v>35</v>
      </c>
      <c r="E185" s="23">
        <f>SUM(E186,)</f>
        <v>1220</v>
      </c>
    </row>
    <row r="186" spans="1:5" s="31" customFormat="1" ht="21.75" customHeight="1">
      <c r="A186" s="27"/>
      <c r="B186" s="28"/>
      <c r="C186" s="28">
        <v>4210</v>
      </c>
      <c r="D186" s="45" t="s">
        <v>44</v>
      </c>
      <c r="E186" s="30">
        <f>SUM(E187:E187)</f>
        <v>1220</v>
      </c>
    </row>
    <row r="187" spans="1:5" s="31" customFormat="1" ht="21.75" customHeight="1">
      <c r="A187" s="32"/>
      <c r="B187" s="32"/>
      <c r="C187" s="32"/>
      <c r="D187" s="33" t="s">
        <v>13</v>
      </c>
      <c r="E187" s="34">
        <v>1220</v>
      </c>
    </row>
    <row r="188" spans="1:5" s="24" customFormat="1" ht="24" customHeight="1">
      <c r="A188" s="20" t="s">
        <v>65</v>
      </c>
      <c r="B188" s="21"/>
      <c r="C188" s="21"/>
      <c r="D188" s="22" t="s">
        <v>66</v>
      </c>
      <c r="E188" s="23">
        <f>E189</f>
        <v>68040</v>
      </c>
    </row>
    <row r="189" spans="1:5" s="24" customFormat="1" ht="24" customHeight="1">
      <c r="A189" s="25"/>
      <c r="B189" s="25" t="s">
        <v>67</v>
      </c>
      <c r="C189" s="5"/>
      <c r="D189" s="26" t="s">
        <v>81</v>
      </c>
      <c r="E189" s="23">
        <f>SUM(E190,E201,E217,E222,E226,)</f>
        <v>68040</v>
      </c>
    </row>
    <row r="190" spans="1:5" s="31" customFormat="1" ht="21" customHeight="1">
      <c r="A190" s="27"/>
      <c r="B190" s="27"/>
      <c r="C190" s="27" t="s">
        <v>43</v>
      </c>
      <c r="D190" s="29" t="s">
        <v>44</v>
      </c>
      <c r="E190" s="30">
        <f>SUM(E191:E200)</f>
        <v>23830</v>
      </c>
    </row>
    <row r="191" spans="1:5" s="31" customFormat="1" ht="21.75" customHeight="1">
      <c r="A191" s="32"/>
      <c r="B191" s="32"/>
      <c r="C191" s="32"/>
      <c r="D191" s="33" t="s">
        <v>14</v>
      </c>
      <c r="E191" s="34">
        <v>1000</v>
      </c>
    </row>
    <row r="192" spans="1:5" s="31" customFormat="1" ht="21.75" customHeight="1">
      <c r="A192" s="32"/>
      <c r="B192" s="32"/>
      <c r="C192" s="32"/>
      <c r="D192" s="33" t="s">
        <v>24</v>
      </c>
      <c r="E192" s="34">
        <v>5300</v>
      </c>
    </row>
    <row r="193" spans="1:5" s="31" customFormat="1" ht="21.75" customHeight="1">
      <c r="A193" s="32"/>
      <c r="B193" s="32"/>
      <c r="C193" s="32"/>
      <c r="D193" s="33" t="s">
        <v>25</v>
      </c>
      <c r="E193" s="34">
        <v>2900</v>
      </c>
    </row>
    <row r="194" spans="1:5" s="31" customFormat="1" ht="21.75" customHeight="1">
      <c r="A194" s="32"/>
      <c r="B194" s="32"/>
      <c r="C194" s="32"/>
      <c r="D194" s="33" t="s">
        <v>15</v>
      </c>
      <c r="E194" s="34">
        <v>2310</v>
      </c>
    </row>
    <row r="195" spans="1:5" s="31" customFormat="1" ht="21.75" customHeight="1">
      <c r="A195" s="32"/>
      <c r="B195" s="32"/>
      <c r="C195" s="32"/>
      <c r="D195" s="33" t="s">
        <v>26</v>
      </c>
      <c r="E195" s="34">
        <v>6040</v>
      </c>
    </row>
    <row r="196" spans="1:5" s="31" customFormat="1" ht="21.75" customHeight="1">
      <c r="A196" s="32"/>
      <c r="B196" s="32"/>
      <c r="C196" s="32"/>
      <c r="D196" s="33" t="s">
        <v>31</v>
      </c>
      <c r="E196" s="34">
        <v>1000</v>
      </c>
    </row>
    <row r="197" spans="1:5" s="31" customFormat="1" ht="21.75" customHeight="1">
      <c r="A197" s="32"/>
      <c r="B197" s="32"/>
      <c r="C197" s="32"/>
      <c r="D197" s="33" t="s">
        <v>28</v>
      </c>
      <c r="E197" s="34">
        <v>2750</v>
      </c>
    </row>
    <row r="198" spans="1:5" s="31" customFormat="1" ht="21.75" customHeight="1">
      <c r="A198" s="32"/>
      <c r="B198" s="32"/>
      <c r="C198" s="32"/>
      <c r="D198" s="33" t="s">
        <v>20</v>
      </c>
      <c r="E198" s="34">
        <v>810</v>
      </c>
    </row>
    <row r="199" spans="1:5" s="31" customFormat="1" ht="21.75" customHeight="1">
      <c r="A199" s="32"/>
      <c r="B199" s="32"/>
      <c r="C199" s="32"/>
      <c r="D199" s="33" t="s">
        <v>78</v>
      </c>
      <c r="E199" s="34">
        <v>1000</v>
      </c>
    </row>
    <row r="200" spans="1:5" s="31" customFormat="1" ht="21.75" customHeight="1">
      <c r="A200" s="32"/>
      <c r="B200" s="32"/>
      <c r="C200" s="32"/>
      <c r="D200" s="33" t="s">
        <v>45</v>
      </c>
      <c r="E200" s="34">
        <v>720</v>
      </c>
    </row>
    <row r="201" spans="1:5" s="31" customFormat="1" ht="21.75" customHeight="1">
      <c r="A201" s="27"/>
      <c r="B201" s="27"/>
      <c r="C201" s="27" t="s">
        <v>68</v>
      </c>
      <c r="D201" s="29" t="s">
        <v>36</v>
      </c>
      <c r="E201" s="30">
        <f>SUM(E202:E216)</f>
        <v>12000</v>
      </c>
    </row>
    <row r="202" spans="1:5" s="31" customFormat="1" ht="21.75" customHeight="1">
      <c r="A202" s="32"/>
      <c r="B202" s="32"/>
      <c r="C202" s="32"/>
      <c r="D202" s="33" t="s">
        <v>12</v>
      </c>
      <c r="E202" s="34">
        <v>1300</v>
      </c>
    </row>
    <row r="203" spans="1:5" s="31" customFormat="1" ht="21.75" customHeight="1">
      <c r="A203" s="32"/>
      <c r="B203" s="32"/>
      <c r="C203" s="32"/>
      <c r="D203" s="33" t="s">
        <v>30</v>
      </c>
      <c r="E203" s="34">
        <v>450</v>
      </c>
    </row>
    <row r="204" spans="1:5" s="31" customFormat="1" ht="21.75" customHeight="1">
      <c r="A204" s="32"/>
      <c r="B204" s="32"/>
      <c r="C204" s="32"/>
      <c r="D204" s="33" t="s">
        <v>14</v>
      </c>
      <c r="E204" s="34">
        <v>1500</v>
      </c>
    </row>
    <row r="205" spans="1:5" s="31" customFormat="1" ht="21.75" customHeight="1">
      <c r="A205" s="32"/>
      <c r="B205" s="32"/>
      <c r="C205" s="32"/>
      <c r="D205" s="33" t="s">
        <v>24</v>
      </c>
      <c r="E205" s="34">
        <v>600</v>
      </c>
    </row>
    <row r="206" spans="1:5" s="31" customFormat="1" ht="21.75" customHeight="1">
      <c r="A206" s="32"/>
      <c r="B206" s="32"/>
      <c r="C206" s="32"/>
      <c r="D206" s="33" t="s">
        <v>25</v>
      </c>
      <c r="E206" s="34">
        <v>800</v>
      </c>
    </row>
    <row r="207" spans="1:5" s="31" customFormat="1" ht="21.75" customHeight="1">
      <c r="A207" s="32"/>
      <c r="B207" s="32"/>
      <c r="C207" s="32"/>
      <c r="D207" s="33" t="s">
        <v>15</v>
      </c>
      <c r="E207" s="34">
        <v>900</v>
      </c>
    </row>
    <row r="208" spans="1:5" s="31" customFormat="1" ht="21.75" customHeight="1">
      <c r="A208" s="32"/>
      <c r="B208" s="32"/>
      <c r="C208" s="32"/>
      <c r="D208" s="33" t="s">
        <v>26</v>
      </c>
      <c r="E208" s="34">
        <v>900</v>
      </c>
    </row>
    <row r="209" spans="1:5" s="31" customFormat="1" ht="21.75" customHeight="1">
      <c r="A209" s="32"/>
      <c r="B209" s="32"/>
      <c r="C209" s="32"/>
      <c r="D209" s="33" t="s">
        <v>31</v>
      </c>
      <c r="E209" s="34">
        <v>400</v>
      </c>
    </row>
    <row r="210" spans="1:5" s="31" customFormat="1" ht="21.75" customHeight="1">
      <c r="A210" s="32"/>
      <c r="B210" s="32"/>
      <c r="C210" s="32"/>
      <c r="D210" s="33" t="s">
        <v>16</v>
      </c>
      <c r="E210" s="34">
        <v>600</v>
      </c>
    </row>
    <row r="211" spans="1:5" s="31" customFormat="1" ht="21.75" customHeight="1">
      <c r="A211" s="32"/>
      <c r="B211" s="32"/>
      <c r="C211" s="32"/>
      <c r="D211" s="33" t="s">
        <v>18</v>
      </c>
      <c r="E211" s="34">
        <v>1100</v>
      </c>
    </row>
    <row r="212" spans="1:5" s="31" customFormat="1" ht="21.75" customHeight="1">
      <c r="A212" s="32"/>
      <c r="B212" s="32"/>
      <c r="C212" s="32"/>
      <c r="D212" s="33" t="s">
        <v>28</v>
      </c>
      <c r="E212" s="34">
        <v>900</v>
      </c>
    </row>
    <row r="213" spans="1:5" s="31" customFormat="1" ht="21.75" customHeight="1">
      <c r="A213" s="32"/>
      <c r="B213" s="32"/>
      <c r="C213" s="32"/>
      <c r="D213" s="33" t="s">
        <v>20</v>
      </c>
      <c r="E213" s="34">
        <v>1200</v>
      </c>
    </row>
    <row r="214" spans="1:5" s="31" customFormat="1" ht="21.75" customHeight="1">
      <c r="A214" s="32"/>
      <c r="B214" s="32"/>
      <c r="C214" s="32"/>
      <c r="D214" s="33" t="s">
        <v>32</v>
      </c>
      <c r="E214" s="34">
        <v>300</v>
      </c>
    </row>
    <row r="215" spans="1:5" s="31" customFormat="1" ht="21.75" customHeight="1">
      <c r="A215" s="32"/>
      <c r="B215" s="32"/>
      <c r="C215" s="32"/>
      <c r="D215" s="33" t="s">
        <v>21</v>
      </c>
      <c r="E215" s="34">
        <v>300</v>
      </c>
    </row>
    <row r="216" spans="1:5" s="31" customFormat="1" ht="21.75" customHeight="1">
      <c r="A216" s="32"/>
      <c r="B216" s="32"/>
      <c r="C216" s="32"/>
      <c r="D216" s="33" t="s">
        <v>45</v>
      </c>
      <c r="E216" s="34">
        <v>750</v>
      </c>
    </row>
    <row r="217" spans="1:5" s="31" customFormat="1" ht="21.75" customHeight="1">
      <c r="A217" s="27"/>
      <c r="B217" s="27"/>
      <c r="C217" s="28">
        <v>4270</v>
      </c>
      <c r="D217" s="45" t="s">
        <v>69</v>
      </c>
      <c r="E217" s="30">
        <f>SUM(E218:E221)</f>
        <v>20880</v>
      </c>
    </row>
    <row r="218" spans="1:5" s="41" customFormat="1" ht="21.75" customHeight="1">
      <c r="A218" s="40"/>
      <c r="B218" s="40"/>
      <c r="C218" s="39"/>
      <c r="D218" s="33" t="s">
        <v>14</v>
      </c>
      <c r="E218" s="34">
        <v>4930</v>
      </c>
    </row>
    <row r="219" spans="1:5" s="41" customFormat="1" ht="21.75" customHeight="1">
      <c r="A219" s="32"/>
      <c r="B219" s="32"/>
      <c r="C219" s="32"/>
      <c r="D219" s="33" t="s">
        <v>80</v>
      </c>
      <c r="E219" s="34">
        <v>5150</v>
      </c>
    </row>
    <row r="220" spans="1:5" s="41" customFormat="1" ht="21.75" customHeight="1">
      <c r="A220" s="32"/>
      <c r="B220" s="32"/>
      <c r="C220" s="32"/>
      <c r="D220" s="33" t="s">
        <v>16</v>
      </c>
      <c r="E220" s="34">
        <v>5000</v>
      </c>
    </row>
    <row r="221" spans="1:5" s="41" customFormat="1" ht="21.75" customHeight="1">
      <c r="A221" s="32"/>
      <c r="B221" s="32"/>
      <c r="C221" s="32"/>
      <c r="D221" s="33" t="s">
        <v>45</v>
      </c>
      <c r="E221" s="34">
        <v>5800</v>
      </c>
    </row>
    <row r="222" spans="1:5" s="31" customFormat="1" ht="21.75" customHeight="1">
      <c r="A222" s="27"/>
      <c r="B222" s="27"/>
      <c r="C222" s="28">
        <v>4300</v>
      </c>
      <c r="D222" s="45" t="s">
        <v>23</v>
      </c>
      <c r="E222" s="30">
        <f>SUM(E223:E225)</f>
        <v>9845</v>
      </c>
    </row>
    <row r="223" spans="1:5" s="31" customFormat="1" ht="21.75" customHeight="1">
      <c r="A223" s="32"/>
      <c r="B223" s="32"/>
      <c r="C223" s="32"/>
      <c r="D223" s="33" t="s">
        <v>26</v>
      </c>
      <c r="E223" s="34">
        <v>350</v>
      </c>
    </row>
    <row r="224" spans="1:5" s="37" customFormat="1" ht="21.75" customHeight="1">
      <c r="A224" s="35"/>
      <c r="B224" s="35"/>
      <c r="C224" s="35"/>
      <c r="D224" s="36" t="s">
        <v>31</v>
      </c>
      <c r="E224" s="34">
        <v>4000</v>
      </c>
    </row>
    <row r="225" spans="1:5" s="37" customFormat="1" ht="21.75" customHeight="1">
      <c r="A225" s="35"/>
      <c r="B225" s="35"/>
      <c r="C225" s="35"/>
      <c r="D225" s="36" t="s">
        <v>17</v>
      </c>
      <c r="E225" s="34">
        <v>5495</v>
      </c>
    </row>
    <row r="226" spans="1:5" s="31" customFormat="1" ht="21.75" customHeight="1">
      <c r="A226" s="27"/>
      <c r="B226" s="27"/>
      <c r="C226" s="28">
        <v>4430</v>
      </c>
      <c r="D226" s="45" t="s">
        <v>70</v>
      </c>
      <c r="E226" s="30">
        <f>SUM(E227:E242)</f>
        <v>1485</v>
      </c>
    </row>
    <row r="227" spans="1:5" s="31" customFormat="1" ht="21.75" customHeight="1">
      <c r="A227" s="32"/>
      <c r="B227" s="32"/>
      <c r="C227" s="32"/>
      <c r="D227" s="33" t="s">
        <v>12</v>
      </c>
      <c r="E227" s="34">
        <v>220</v>
      </c>
    </row>
    <row r="228" spans="1:5" s="31" customFormat="1" ht="21.75" customHeight="1">
      <c r="A228" s="32"/>
      <c r="B228" s="32"/>
      <c r="C228" s="32"/>
      <c r="D228" s="33" t="s">
        <v>30</v>
      </c>
      <c r="E228" s="34">
        <v>120</v>
      </c>
    </row>
    <row r="229" spans="1:5" s="31" customFormat="1" ht="21.75" customHeight="1">
      <c r="A229" s="32"/>
      <c r="B229" s="32"/>
      <c r="C229" s="32"/>
      <c r="D229" s="33" t="s">
        <v>14</v>
      </c>
      <c r="E229" s="34">
        <v>100</v>
      </c>
    </row>
    <row r="230" spans="1:5" s="31" customFormat="1" ht="21.75" customHeight="1">
      <c r="A230" s="32"/>
      <c r="B230" s="32"/>
      <c r="C230" s="32"/>
      <c r="D230" s="33" t="s">
        <v>24</v>
      </c>
      <c r="E230" s="34">
        <v>100</v>
      </c>
    </row>
    <row r="231" spans="1:5" s="31" customFormat="1" ht="21.75" customHeight="1">
      <c r="A231" s="32"/>
      <c r="B231" s="32"/>
      <c r="C231" s="32"/>
      <c r="D231" s="33" t="s">
        <v>25</v>
      </c>
      <c r="E231" s="34">
        <v>80</v>
      </c>
    </row>
    <row r="232" spans="1:5" s="31" customFormat="1" ht="21.75" customHeight="1">
      <c r="A232" s="32"/>
      <c r="B232" s="32"/>
      <c r="C232" s="32"/>
      <c r="D232" s="33" t="s">
        <v>15</v>
      </c>
      <c r="E232" s="34">
        <v>100</v>
      </c>
    </row>
    <row r="233" spans="1:5" s="31" customFormat="1" ht="21.75" customHeight="1">
      <c r="A233" s="32"/>
      <c r="B233" s="32"/>
      <c r="C233" s="32"/>
      <c r="D233" s="33" t="s">
        <v>26</v>
      </c>
      <c r="E233" s="34">
        <v>60</v>
      </c>
    </row>
    <row r="234" spans="1:5" s="31" customFormat="1" ht="21.75" customHeight="1">
      <c r="A234" s="32"/>
      <c r="B234" s="32"/>
      <c r="C234" s="32"/>
      <c r="D234" s="33" t="s">
        <v>31</v>
      </c>
      <c r="E234" s="34">
        <v>50</v>
      </c>
    </row>
    <row r="235" spans="1:5" s="31" customFormat="1" ht="21.75" customHeight="1">
      <c r="A235" s="32"/>
      <c r="B235" s="32"/>
      <c r="C235" s="32"/>
      <c r="D235" s="33" t="s">
        <v>16</v>
      </c>
      <c r="E235" s="34">
        <v>80</v>
      </c>
    </row>
    <row r="236" spans="1:5" s="31" customFormat="1" ht="21.75" customHeight="1">
      <c r="A236" s="32"/>
      <c r="B236" s="32"/>
      <c r="C236" s="32"/>
      <c r="D236" s="33" t="s">
        <v>17</v>
      </c>
      <c r="E236" s="34">
        <v>15</v>
      </c>
    </row>
    <row r="237" spans="1:5" s="31" customFormat="1" ht="21.75" customHeight="1">
      <c r="A237" s="32"/>
      <c r="B237" s="32"/>
      <c r="C237" s="32"/>
      <c r="D237" s="33" t="s">
        <v>18</v>
      </c>
      <c r="E237" s="34">
        <v>130</v>
      </c>
    </row>
    <row r="238" spans="1:5" s="31" customFormat="1" ht="21.75" customHeight="1">
      <c r="A238" s="32"/>
      <c r="B238" s="32"/>
      <c r="C238" s="32"/>
      <c r="D238" s="33" t="s">
        <v>28</v>
      </c>
      <c r="E238" s="34">
        <v>100</v>
      </c>
    </row>
    <row r="239" spans="1:5" s="31" customFormat="1" ht="21.75" customHeight="1">
      <c r="A239" s="32"/>
      <c r="B239" s="32"/>
      <c r="C239" s="32"/>
      <c r="D239" s="33" t="s">
        <v>20</v>
      </c>
      <c r="E239" s="34">
        <v>80</v>
      </c>
    </row>
    <row r="240" spans="1:5" s="31" customFormat="1" ht="21.75" customHeight="1">
      <c r="A240" s="32"/>
      <c r="B240" s="32"/>
      <c r="C240" s="32"/>
      <c r="D240" s="33" t="s">
        <v>32</v>
      </c>
      <c r="E240" s="34">
        <v>100</v>
      </c>
    </row>
    <row r="241" spans="1:5" s="31" customFormat="1" ht="21.75" customHeight="1">
      <c r="A241" s="32"/>
      <c r="B241" s="32"/>
      <c r="C241" s="32"/>
      <c r="D241" s="33" t="s">
        <v>21</v>
      </c>
      <c r="E241" s="34">
        <v>50</v>
      </c>
    </row>
    <row r="242" spans="1:5" ht="21.75" customHeight="1">
      <c r="A242" s="9"/>
      <c r="B242" s="9"/>
      <c r="C242" s="9"/>
      <c r="D242" s="10" t="s">
        <v>45</v>
      </c>
      <c r="E242" s="11">
        <v>100</v>
      </c>
    </row>
    <row r="243" spans="1:5" s="24" customFormat="1" ht="24" customHeight="1">
      <c r="A243" s="20" t="s">
        <v>71</v>
      </c>
      <c r="B243" s="21"/>
      <c r="C243" s="21"/>
      <c r="D243" s="22" t="s">
        <v>72</v>
      </c>
      <c r="E243" s="23">
        <f>SUM(E244)</f>
        <v>29990</v>
      </c>
    </row>
    <row r="244" spans="1:5" s="24" customFormat="1" ht="24">
      <c r="A244" s="5"/>
      <c r="B244" s="47">
        <v>92605</v>
      </c>
      <c r="C244" s="5"/>
      <c r="D244" s="26" t="s">
        <v>73</v>
      </c>
      <c r="E244" s="23">
        <f>SUM(E245,E255,E257)</f>
        <v>29990</v>
      </c>
    </row>
    <row r="245" spans="1:5" s="31" customFormat="1" ht="21.75" customHeight="1">
      <c r="A245" s="28"/>
      <c r="B245" s="27"/>
      <c r="C245" s="27" t="s">
        <v>43</v>
      </c>
      <c r="D245" s="29" t="s">
        <v>44</v>
      </c>
      <c r="E245" s="30">
        <f>SUM(E246:E254)</f>
        <v>17350</v>
      </c>
    </row>
    <row r="246" spans="1:5" s="37" customFormat="1" ht="21.75" customHeight="1">
      <c r="A246" s="48"/>
      <c r="B246" s="49"/>
      <c r="C246" s="49"/>
      <c r="D246" s="36" t="s">
        <v>12</v>
      </c>
      <c r="E246" s="30">
        <v>1300</v>
      </c>
    </row>
    <row r="247" spans="1:5" s="31" customFormat="1" ht="21.75" customHeight="1">
      <c r="A247" s="28"/>
      <c r="B247" s="27"/>
      <c r="C247" s="27"/>
      <c r="D247" s="33" t="s">
        <v>14</v>
      </c>
      <c r="E247" s="30">
        <v>2000</v>
      </c>
    </row>
    <row r="248" spans="1:5" s="31" customFormat="1" ht="21.75" customHeight="1">
      <c r="A248" s="32"/>
      <c r="B248" s="32"/>
      <c r="C248" s="32"/>
      <c r="D248" s="33" t="s">
        <v>24</v>
      </c>
      <c r="E248" s="34">
        <v>3150</v>
      </c>
    </row>
    <row r="249" spans="1:5" s="31" customFormat="1" ht="21.75" customHeight="1">
      <c r="A249" s="32"/>
      <c r="B249" s="32"/>
      <c r="C249" s="32"/>
      <c r="D249" s="33" t="s">
        <v>25</v>
      </c>
      <c r="E249" s="34">
        <v>500</v>
      </c>
    </row>
    <row r="250" spans="1:5" s="31" customFormat="1" ht="21.75" customHeight="1">
      <c r="A250" s="32"/>
      <c r="B250" s="32"/>
      <c r="C250" s="32"/>
      <c r="D250" s="33" t="s">
        <v>15</v>
      </c>
      <c r="E250" s="34">
        <v>1000</v>
      </c>
    </row>
    <row r="251" spans="1:5" s="31" customFormat="1" ht="21.75" customHeight="1">
      <c r="A251" s="32"/>
      <c r="B251" s="32"/>
      <c r="C251" s="32"/>
      <c r="D251" s="33" t="s">
        <v>31</v>
      </c>
      <c r="E251" s="34">
        <v>500</v>
      </c>
    </row>
    <row r="252" spans="1:5" s="31" customFormat="1" ht="21.75" customHeight="1">
      <c r="A252" s="32"/>
      <c r="B252" s="32"/>
      <c r="C252" s="32"/>
      <c r="D252" s="33" t="s">
        <v>17</v>
      </c>
      <c r="E252" s="34">
        <v>1000</v>
      </c>
    </row>
    <row r="253" spans="1:5" s="31" customFormat="1" ht="21.75" customHeight="1">
      <c r="A253" s="32"/>
      <c r="B253" s="32"/>
      <c r="C253" s="32"/>
      <c r="D253" s="33" t="s">
        <v>18</v>
      </c>
      <c r="E253" s="34">
        <v>900</v>
      </c>
    </row>
    <row r="254" spans="1:5" s="31" customFormat="1" ht="21.75" customHeight="1">
      <c r="A254" s="32"/>
      <c r="B254" s="32"/>
      <c r="C254" s="32"/>
      <c r="D254" s="33" t="s">
        <v>28</v>
      </c>
      <c r="E254" s="34">
        <v>7000</v>
      </c>
    </row>
    <row r="255" spans="1:5" s="31" customFormat="1" ht="21.75" customHeight="1">
      <c r="A255" s="27"/>
      <c r="B255" s="27"/>
      <c r="C255" s="27" t="s">
        <v>68</v>
      </c>
      <c r="D255" s="29" t="s">
        <v>36</v>
      </c>
      <c r="E255" s="30">
        <f>SUM(E256:E256)</f>
        <v>500</v>
      </c>
    </row>
    <row r="256" spans="1:5" s="31" customFormat="1" ht="21.75" customHeight="1">
      <c r="A256" s="32"/>
      <c r="B256" s="32"/>
      <c r="C256" s="32"/>
      <c r="D256" s="33" t="s">
        <v>18</v>
      </c>
      <c r="E256" s="34">
        <v>500</v>
      </c>
    </row>
    <row r="257" spans="1:5" s="31" customFormat="1" ht="21.75" customHeight="1">
      <c r="A257" s="28"/>
      <c r="B257" s="27"/>
      <c r="C257" s="28">
        <v>4300</v>
      </c>
      <c r="D257" s="45" t="s">
        <v>23</v>
      </c>
      <c r="E257" s="30">
        <f>SUM(E258:E261)</f>
        <v>12140</v>
      </c>
    </row>
    <row r="258" spans="1:5" s="31" customFormat="1" ht="21.75" customHeight="1">
      <c r="A258" s="32"/>
      <c r="B258" s="32"/>
      <c r="C258" s="32"/>
      <c r="D258" s="33" t="s">
        <v>12</v>
      </c>
      <c r="E258" s="34">
        <v>5000</v>
      </c>
    </row>
    <row r="259" spans="1:5" s="31" customFormat="1" ht="21.75" customHeight="1">
      <c r="A259" s="32"/>
      <c r="B259" s="32"/>
      <c r="C259" s="32"/>
      <c r="D259" s="33" t="s">
        <v>31</v>
      </c>
      <c r="E259" s="34">
        <v>500</v>
      </c>
    </row>
    <row r="260" spans="1:5" s="31" customFormat="1" ht="21.75" customHeight="1">
      <c r="A260" s="32"/>
      <c r="B260" s="32"/>
      <c r="C260" s="32"/>
      <c r="D260" s="33" t="s">
        <v>16</v>
      </c>
      <c r="E260" s="34">
        <v>2500</v>
      </c>
    </row>
    <row r="261" spans="1:5" s="31" customFormat="1" ht="21.75" customHeight="1">
      <c r="A261" s="32"/>
      <c r="B261" s="32"/>
      <c r="C261" s="32"/>
      <c r="D261" s="33" t="s">
        <v>32</v>
      </c>
      <c r="E261" s="34">
        <v>4140</v>
      </c>
    </row>
    <row r="262" spans="1:5" ht="19.5" customHeight="1">
      <c r="A262" s="4"/>
      <c r="B262" s="4"/>
      <c r="C262" s="4"/>
      <c r="D262" s="12" t="s">
        <v>74</v>
      </c>
      <c r="E262" s="13">
        <f>SUM(E7,E40,E46,E53,E102,E111,E137,E148,E188,E243,E133)</f>
        <v>390600</v>
      </c>
    </row>
    <row r="266" ht="12.75">
      <c r="E266" s="1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Trzcianki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izawalniak</dc:creator>
  <cp:keywords/>
  <dc:description/>
  <cp:lastModifiedBy>izawalniak</cp:lastModifiedBy>
  <cp:lastPrinted>2007-11-15T09:36:19Z</cp:lastPrinted>
  <dcterms:created xsi:type="dcterms:W3CDTF">2007-11-02T08:55:41Z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