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jekt 2005" sheetId="1" r:id="rId1"/>
  </sheets>
  <definedNames>
    <definedName name="_xlnm.Print_Titles" localSheetId="0">'Projekt 2005'!$7:$7</definedName>
  </definedNames>
  <calcPr fullCalcOnLoad="1"/>
</workbook>
</file>

<file path=xl/sharedStrings.xml><?xml version="1.0" encoding="utf-8"?>
<sst xmlns="http://schemas.openxmlformats.org/spreadsheetml/2006/main" count="269" uniqueCount="78">
  <si>
    <t xml:space="preserve"> </t>
  </si>
  <si>
    <t>Załącznik Nr 8 
do Uchwały Nr XXXIII/233/05</t>
  </si>
  <si>
    <t>Rady Miejskiej Trzcianki 
z dnia 10 lutego 2005 r.</t>
  </si>
  <si>
    <t>Wydatki jednostek pomocniczych Gminy 2005</t>
  </si>
  <si>
    <t>dział</t>
  </si>
  <si>
    <t>rozdział</t>
  </si>
  <si>
    <t>§</t>
  </si>
  <si>
    <t>nazwa</t>
  </si>
  <si>
    <t>kwota</t>
  </si>
  <si>
    <t>600</t>
  </si>
  <si>
    <t>Transport i łączność</t>
  </si>
  <si>
    <t>60016</t>
  </si>
  <si>
    <t>drogi publiczne gminne</t>
  </si>
  <si>
    <t>zakup materiałów i wyposażenia</t>
  </si>
  <si>
    <t>Sołectwo Biała</t>
  </si>
  <si>
    <t>Sołectwo Biernatowo</t>
  </si>
  <si>
    <t>Sołectwo Nowa Wieś</t>
  </si>
  <si>
    <t>Sołectwo Runowo</t>
  </si>
  <si>
    <t>Sołectwo Sarcz</t>
  </si>
  <si>
    <t>Sołectwo Siedlisko</t>
  </si>
  <si>
    <t>Sołectwo Smolarnia</t>
  </si>
  <si>
    <t>Sołectwo Straduń</t>
  </si>
  <si>
    <t>Sołectwo Wapniarnia I</t>
  </si>
  <si>
    <t>Sołectwo Wapniarnia III</t>
  </si>
  <si>
    <t>zakup usług pozostałych</t>
  </si>
  <si>
    <t>Sołectwo Łomnica</t>
  </si>
  <si>
    <t>Sołectwo Niekursko</t>
  </si>
  <si>
    <t>Sołectwo Przyłęki</t>
  </si>
  <si>
    <t>Sołectwo Radolin</t>
  </si>
  <si>
    <t>Sołectwo Rychlik</t>
  </si>
  <si>
    <t>wydatki inwestycyjne jednostek budżetowych</t>
  </si>
  <si>
    <t>Gospodarka mieszkaniowa</t>
  </si>
  <si>
    <t>pozostała działalność</t>
  </si>
  <si>
    <t>zakup energii</t>
  </si>
  <si>
    <t>Sołectwo Stobno</t>
  </si>
  <si>
    <t>Działalność usługowa</t>
  </si>
  <si>
    <t>cmentarze</t>
  </si>
  <si>
    <t>750</t>
  </si>
  <si>
    <t>Administracja publiczna</t>
  </si>
  <si>
    <t>75023</t>
  </si>
  <si>
    <t>urzędy gmin (miast i miast na prawach powiatu)</t>
  </si>
  <si>
    <t>4210</t>
  </si>
  <si>
    <t xml:space="preserve">zakup materiałów i wyposażenia </t>
  </si>
  <si>
    <t>Sołectwo Górnica</t>
  </si>
  <si>
    <t>Sołectwo Pokrzywno</t>
  </si>
  <si>
    <t>Sołectwo Teresin</t>
  </si>
  <si>
    <t>Sołectwo Wrząca</t>
  </si>
  <si>
    <t>4300</t>
  </si>
  <si>
    <t>75095</t>
  </si>
  <si>
    <t>Bezpieczeństwo publiczne i ochrona przeciwpożarowa</t>
  </si>
  <si>
    <t>ochotnicze straże pożarne</t>
  </si>
  <si>
    <t>zakup materiałów i wypozażenia</t>
  </si>
  <si>
    <t>801</t>
  </si>
  <si>
    <t>Oświata i wychowanie</t>
  </si>
  <si>
    <t>80101</t>
  </si>
  <si>
    <t>szkoły podstawowe</t>
  </si>
  <si>
    <t xml:space="preserve">przedszkola </t>
  </si>
  <si>
    <t>gimnazja</t>
  </si>
  <si>
    <t>Edukacyjna opieka wychowawcza</t>
  </si>
  <si>
    <t>kolonie i obozy oraz inne formy wypoczynku dzieci i młodzieży</t>
  </si>
  <si>
    <t>900</t>
  </si>
  <si>
    <t>Gospodarka komunalna i ochrona środowiska</t>
  </si>
  <si>
    <t>90003</t>
  </si>
  <si>
    <t>oczyszczanie miast i wsi</t>
  </si>
  <si>
    <t>90004</t>
  </si>
  <si>
    <t>utrzymanie zieleni w miastach                                              i gminach</t>
  </si>
  <si>
    <t>90015</t>
  </si>
  <si>
    <t>oświetlenie ulic, placów i dróg</t>
  </si>
  <si>
    <t>921</t>
  </si>
  <si>
    <t>Kultura i ochrona dziedzictwa narodowego</t>
  </si>
  <si>
    <t>92109</t>
  </si>
  <si>
    <t>domy i ośrodki kultury, świetlice                                         i kluby</t>
  </si>
  <si>
    <t>4260</t>
  </si>
  <si>
    <t>różne opłaty i składki</t>
  </si>
  <si>
    <t>926</t>
  </si>
  <si>
    <t>Kultura fizyczna i sport</t>
  </si>
  <si>
    <t>zadania w zakresie kultury fizycznej i sportu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</si>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</sst>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"/>
    <numFmt numFmtId="166" formatCode="#,##0.0"/>
  </numFmts>
  <fonts count="13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4" fontId="1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0" fontId="7" fillId="0" borderId="1" xfId="0" applyFont="1" applyBorder="1" applyAlignment="1" quotePrefix="1">
      <alignment horizontal="center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2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4" fontId="7" fillId="0" borderId="0" xfId="0" applyNumberFormat="1" applyFont="1" applyAlignment="1">
      <alignment horizontal="left" vertical="center" indent="1"/>
    </xf>
    <xf numFmtId="4" fontId="9" fillId="0" borderId="0" xfId="0" applyNumberFormat="1" applyFont="1" applyAlignment="1">
      <alignment horizontal="left" vertical="center" indent="1"/>
    </xf>
    <xf numFmtId="0" fontId="10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166" fontId="9" fillId="0" borderId="0" xfId="0" applyNumberFormat="1" applyFont="1" applyAlignment="1">
      <alignment horizontal="left" vertical="center" indent="1"/>
    </xf>
    <xf numFmtId="0" fontId="7" fillId="0" borderId="2" xfId="0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workbookViewId="0" topLeftCell="A2">
      <pane ySplit="6" topLeftCell="BM212" activePane="bottomLeft" state="frozen"/>
      <selection pane="topLeft" activeCell="A2" sqref="A2"/>
      <selection pane="bottomLeft" activeCell="E5" sqref="E5"/>
    </sheetView>
  </sheetViews>
  <sheetFormatPr defaultColWidth="9.00390625" defaultRowHeight="12.75"/>
  <cols>
    <col min="1" max="1" width="6.125" style="1" customWidth="1"/>
    <col min="2" max="2" width="8.00390625" style="1" customWidth="1"/>
    <col min="3" max="3" width="6.125" style="1" customWidth="1"/>
    <col min="4" max="4" width="44.00390625" style="2" customWidth="1"/>
    <col min="5" max="5" width="18.75390625" style="13" customWidth="1"/>
    <col min="6" max="6" width="13.00390625" style="2" customWidth="1"/>
    <col min="7" max="16384" width="7.875" style="2" customWidth="1"/>
  </cols>
  <sheetData>
    <row r="1" ht="12.75">
      <c r="E1" s="3"/>
    </row>
    <row r="2" spans="2:9" s="4" customFormat="1" ht="19.5">
      <c r="B2" s="5"/>
      <c r="C2" s="5" t="s">
        <v>0</v>
      </c>
      <c r="E2" s="6" t="s">
        <v>1</v>
      </c>
      <c r="H2" s="7"/>
      <c r="I2"/>
    </row>
    <row r="3" spans="2:9" s="4" customFormat="1" ht="19.5" customHeight="1">
      <c r="B3" s="5"/>
      <c r="C3" s="5"/>
      <c r="E3" s="8" t="s">
        <v>2</v>
      </c>
      <c r="G3" s="9"/>
      <c r="H3" s="7"/>
      <c r="I3"/>
    </row>
    <row r="4" spans="1:9" s="4" customFormat="1" ht="11.25" customHeight="1">
      <c r="A4" s="10"/>
      <c r="B4" s="5"/>
      <c r="C4" s="5"/>
      <c r="E4" s="11"/>
      <c r="G4" s="9"/>
      <c r="H4" s="7"/>
      <c r="I4"/>
    </row>
    <row r="5" spans="1:9" s="4" customFormat="1" ht="20.25">
      <c r="A5" s="12" t="s">
        <v>3</v>
      </c>
      <c r="B5" s="5"/>
      <c r="C5" s="5"/>
      <c r="E5" s="11"/>
      <c r="G5" s="9"/>
      <c r="H5" s="7"/>
      <c r="I5"/>
    </row>
    <row r="6" spans="8:9" ht="8.25" customHeight="1">
      <c r="H6" s="14"/>
      <c r="I6"/>
    </row>
    <row r="7" spans="1:9" s="20" customFormat="1" ht="45" customHeight="1">
      <c r="A7" s="15" t="s">
        <v>4</v>
      </c>
      <c r="B7" s="15" t="s">
        <v>5</v>
      </c>
      <c r="C7" s="16" t="s">
        <v>6</v>
      </c>
      <c r="D7" s="17" t="s">
        <v>7</v>
      </c>
      <c r="E7" s="18" t="s">
        <v>8</v>
      </c>
      <c r="F7" s="19"/>
      <c r="H7" s="14"/>
      <c r="I7"/>
    </row>
    <row r="8" spans="1:9" s="26" customFormat="1" ht="36.75" customHeight="1">
      <c r="A8" s="21" t="s">
        <v>9</v>
      </c>
      <c r="B8" s="22"/>
      <c r="C8" s="23"/>
      <c r="D8" s="24" t="s">
        <v>10</v>
      </c>
      <c r="E8" s="25">
        <f>E9</f>
        <v>96621</v>
      </c>
      <c r="G8" s="27"/>
      <c r="H8" s="14"/>
      <c r="I8"/>
    </row>
    <row r="9" spans="1:5" s="33" customFormat="1" ht="25.5" customHeight="1">
      <c r="A9" s="28"/>
      <c r="B9" s="29" t="s">
        <v>11</v>
      </c>
      <c r="C9" s="30"/>
      <c r="D9" s="31" t="s">
        <v>12</v>
      </c>
      <c r="E9" s="32">
        <f>SUM(E10,E21,E32)</f>
        <v>96621</v>
      </c>
    </row>
    <row r="10" spans="1:5" s="38" customFormat="1" ht="21" customHeight="1">
      <c r="A10" s="34"/>
      <c r="B10" s="35"/>
      <c r="C10" s="34">
        <v>4210</v>
      </c>
      <c r="D10" s="36" t="s">
        <v>13</v>
      </c>
      <c r="E10" s="37">
        <f>SUM(E11:E20)</f>
        <v>26175</v>
      </c>
    </row>
    <row r="11" spans="1:5" s="38" customFormat="1" ht="17.25" customHeight="1">
      <c r="A11" s="39"/>
      <c r="B11" s="39"/>
      <c r="C11" s="34"/>
      <c r="D11" s="40" t="s">
        <v>14</v>
      </c>
      <c r="E11" s="41">
        <v>2000</v>
      </c>
    </row>
    <row r="12" spans="1:5" s="38" customFormat="1" ht="14.25">
      <c r="A12" s="39"/>
      <c r="B12" s="39"/>
      <c r="C12" s="34"/>
      <c r="D12" s="40" t="s">
        <v>15</v>
      </c>
      <c r="E12" s="41">
        <v>3000</v>
      </c>
    </row>
    <row r="13" spans="1:5" s="38" customFormat="1" ht="15" customHeight="1">
      <c r="A13" s="39"/>
      <c r="B13" s="39"/>
      <c r="C13" s="34"/>
      <c r="D13" s="40" t="s">
        <v>16</v>
      </c>
      <c r="E13" s="41">
        <v>5300</v>
      </c>
    </row>
    <row r="14" spans="1:5" s="38" customFormat="1" ht="15" customHeight="1">
      <c r="A14" s="39"/>
      <c r="B14" s="39"/>
      <c r="C14" s="34"/>
      <c r="D14" s="40" t="s">
        <v>17</v>
      </c>
      <c r="E14" s="41">
        <v>2000</v>
      </c>
    </row>
    <row r="15" spans="1:5" s="38" customFormat="1" ht="15" customHeight="1">
      <c r="A15" s="39"/>
      <c r="B15" s="39"/>
      <c r="C15" s="34"/>
      <c r="D15" s="40" t="s">
        <v>18</v>
      </c>
      <c r="E15" s="41">
        <v>2760</v>
      </c>
    </row>
    <row r="16" spans="1:5" s="38" customFormat="1" ht="15" customHeight="1">
      <c r="A16" s="39"/>
      <c r="B16" s="39"/>
      <c r="C16" s="34"/>
      <c r="D16" s="40" t="s">
        <v>19</v>
      </c>
      <c r="E16" s="41">
        <v>3000</v>
      </c>
    </row>
    <row r="17" spans="1:5" s="38" customFormat="1" ht="15" customHeight="1">
      <c r="A17" s="39"/>
      <c r="B17" s="39"/>
      <c r="C17" s="34"/>
      <c r="D17" s="40" t="s">
        <v>20</v>
      </c>
      <c r="E17" s="41">
        <v>2000</v>
      </c>
    </row>
    <row r="18" spans="1:5" s="38" customFormat="1" ht="15" customHeight="1">
      <c r="A18" s="39"/>
      <c r="B18" s="39"/>
      <c r="C18" s="34"/>
      <c r="D18" s="40" t="s">
        <v>21</v>
      </c>
      <c r="E18" s="41">
        <v>1500</v>
      </c>
    </row>
    <row r="19" spans="1:5" s="38" customFormat="1" ht="15" customHeight="1">
      <c r="A19" s="39"/>
      <c r="B19" s="39"/>
      <c r="C19" s="34"/>
      <c r="D19" s="40" t="s">
        <v>22</v>
      </c>
      <c r="E19" s="41">
        <v>1415</v>
      </c>
    </row>
    <row r="20" spans="1:5" s="38" customFormat="1" ht="15" customHeight="1">
      <c r="A20" s="39"/>
      <c r="B20" s="39"/>
      <c r="C20" s="34"/>
      <c r="D20" s="40" t="s">
        <v>23</v>
      </c>
      <c r="E20" s="41">
        <v>3200</v>
      </c>
    </row>
    <row r="21" spans="1:5" s="38" customFormat="1" ht="21" customHeight="1">
      <c r="A21" s="34"/>
      <c r="B21" s="35"/>
      <c r="C21" s="34">
        <v>4300</v>
      </c>
      <c r="D21" s="36" t="s">
        <v>24</v>
      </c>
      <c r="E21" s="37">
        <f>SUM(E22:E31)</f>
        <v>40103</v>
      </c>
    </row>
    <row r="22" spans="1:5" s="38" customFormat="1" ht="14.25">
      <c r="A22" s="39"/>
      <c r="B22" s="39"/>
      <c r="C22" s="39"/>
      <c r="D22" s="40" t="s">
        <v>14</v>
      </c>
      <c r="E22" s="41">
        <v>7000</v>
      </c>
    </row>
    <row r="23" spans="1:5" s="38" customFormat="1" ht="15" customHeight="1">
      <c r="A23" s="39"/>
      <c r="B23" s="39"/>
      <c r="C23" s="39"/>
      <c r="D23" s="40" t="s">
        <v>25</v>
      </c>
      <c r="E23" s="41">
        <v>6400</v>
      </c>
    </row>
    <row r="24" spans="1:5" s="38" customFormat="1" ht="15" customHeight="1">
      <c r="A24" s="39"/>
      <c r="B24" s="39"/>
      <c r="C24" s="39"/>
      <c r="D24" s="40" t="s">
        <v>26</v>
      </c>
      <c r="E24" s="41">
        <v>2000</v>
      </c>
    </row>
    <row r="25" spans="1:5" s="38" customFormat="1" ht="15" customHeight="1">
      <c r="A25" s="39"/>
      <c r="B25" s="42"/>
      <c r="C25" s="39"/>
      <c r="D25" s="40" t="s">
        <v>16</v>
      </c>
      <c r="E25" s="41">
        <v>1900</v>
      </c>
    </row>
    <row r="26" spans="1:5" s="38" customFormat="1" ht="15" customHeight="1">
      <c r="A26" s="39"/>
      <c r="B26" s="42"/>
      <c r="C26" s="39"/>
      <c r="D26" s="40" t="s">
        <v>27</v>
      </c>
      <c r="E26" s="41">
        <v>3000</v>
      </c>
    </row>
    <row r="27" spans="1:5" s="38" customFormat="1" ht="15" customHeight="1">
      <c r="A27" s="39"/>
      <c r="B27" s="42"/>
      <c r="C27" s="39"/>
      <c r="D27" s="40" t="s">
        <v>28</v>
      </c>
      <c r="E27" s="41">
        <v>4000</v>
      </c>
    </row>
    <row r="28" spans="1:5" s="38" customFormat="1" ht="15" customHeight="1">
      <c r="A28" s="39"/>
      <c r="B28" s="42"/>
      <c r="C28" s="39"/>
      <c r="D28" s="40" t="s">
        <v>17</v>
      </c>
      <c r="E28" s="41">
        <v>1000</v>
      </c>
    </row>
    <row r="29" spans="1:5" s="38" customFormat="1" ht="15" customHeight="1">
      <c r="A29" s="39"/>
      <c r="B29" s="42"/>
      <c r="C29" s="39"/>
      <c r="D29" s="40" t="s">
        <v>29</v>
      </c>
      <c r="E29" s="41">
        <v>8250</v>
      </c>
    </row>
    <row r="30" spans="1:5" s="38" customFormat="1" ht="15" customHeight="1">
      <c r="A30" s="39"/>
      <c r="B30" s="42"/>
      <c r="C30" s="39"/>
      <c r="D30" s="40" t="s">
        <v>19</v>
      </c>
      <c r="E30" s="41">
        <v>6000</v>
      </c>
    </row>
    <row r="31" spans="1:5" s="38" customFormat="1" ht="15" customHeight="1">
      <c r="A31" s="39"/>
      <c r="B31" s="42"/>
      <c r="C31" s="39"/>
      <c r="D31" s="40" t="s">
        <v>20</v>
      </c>
      <c r="E31" s="41">
        <v>553</v>
      </c>
    </row>
    <row r="32" spans="1:5" s="38" customFormat="1" ht="28.5">
      <c r="A32" s="34"/>
      <c r="B32" s="35"/>
      <c r="C32" s="34">
        <v>6050</v>
      </c>
      <c r="D32" s="36" t="s">
        <v>30</v>
      </c>
      <c r="E32" s="37">
        <f>SUM(E33)</f>
        <v>30343</v>
      </c>
    </row>
    <row r="33" spans="1:5" s="38" customFormat="1" ht="14.25">
      <c r="A33" s="39"/>
      <c r="B33" s="39"/>
      <c r="C33" s="39"/>
      <c r="D33" s="40" t="s">
        <v>14</v>
      </c>
      <c r="E33" s="41">
        <v>30343</v>
      </c>
    </row>
    <row r="34" spans="1:5" s="26" customFormat="1" ht="33.75" customHeight="1">
      <c r="A34" s="21">
        <v>700</v>
      </c>
      <c r="B34" s="22"/>
      <c r="C34" s="23"/>
      <c r="D34" s="24" t="s">
        <v>31</v>
      </c>
      <c r="E34" s="25">
        <f>SUM(E35)</f>
        <v>2300</v>
      </c>
    </row>
    <row r="35" spans="1:5" s="33" customFormat="1" ht="21" customHeight="1">
      <c r="A35" s="16"/>
      <c r="B35" s="29">
        <v>70095</v>
      </c>
      <c r="C35" s="30"/>
      <c r="D35" s="31" t="s">
        <v>32</v>
      </c>
      <c r="E35" s="32">
        <f>SUM(E36,E38)</f>
        <v>2300</v>
      </c>
    </row>
    <row r="36" spans="1:5" s="38" customFormat="1" ht="19.5" customHeight="1">
      <c r="A36" s="35"/>
      <c r="B36" s="34"/>
      <c r="C36" s="34">
        <v>4260</v>
      </c>
      <c r="D36" s="36" t="s">
        <v>33</v>
      </c>
      <c r="E36" s="37">
        <f>SUM(E37)</f>
        <v>300</v>
      </c>
    </row>
    <row r="37" spans="1:5" s="43" customFormat="1" ht="15" customHeight="1">
      <c r="A37" s="39"/>
      <c r="B37" s="39"/>
      <c r="C37" s="39"/>
      <c r="D37" s="40" t="s">
        <v>34</v>
      </c>
      <c r="E37" s="41">
        <v>300</v>
      </c>
    </row>
    <row r="38" spans="1:5" s="38" customFormat="1" ht="19.5" customHeight="1">
      <c r="A38" s="35"/>
      <c r="B38" s="34"/>
      <c r="C38" s="34">
        <v>4300</v>
      </c>
      <c r="D38" s="36" t="s">
        <v>24</v>
      </c>
      <c r="E38" s="37">
        <f>SUM(E39)</f>
        <v>2000</v>
      </c>
    </row>
    <row r="39" spans="1:5" s="43" customFormat="1" ht="15" customHeight="1">
      <c r="A39" s="39"/>
      <c r="B39" s="39"/>
      <c r="C39" s="39"/>
      <c r="D39" s="40" t="s">
        <v>34</v>
      </c>
      <c r="E39" s="41">
        <v>2000</v>
      </c>
    </row>
    <row r="40" spans="1:5" s="26" customFormat="1" ht="33.75" customHeight="1">
      <c r="A40" s="21">
        <v>710</v>
      </c>
      <c r="B40" s="22"/>
      <c r="C40" s="23"/>
      <c r="D40" s="24" t="s">
        <v>35</v>
      </c>
      <c r="E40" s="25">
        <f>SUM(E41)</f>
        <v>350</v>
      </c>
    </row>
    <row r="41" spans="1:5" s="33" customFormat="1" ht="15.75">
      <c r="A41" s="16"/>
      <c r="B41" s="29">
        <v>71035</v>
      </c>
      <c r="C41" s="30"/>
      <c r="D41" s="31" t="s">
        <v>36</v>
      </c>
      <c r="E41" s="32">
        <f>SUM(E42)</f>
        <v>350</v>
      </c>
    </row>
    <row r="42" spans="1:5" s="43" customFormat="1" ht="15" customHeight="1">
      <c r="A42" s="35"/>
      <c r="B42" s="34"/>
      <c r="C42" s="34">
        <v>4260</v>
      </c>
      <c r="D42" s="36" t="s">
        <v>33</v>
      </c>
      <c r="E42" s="37">
        <f>SUM(E43:E44)</f>
        <v>350</v>
      </c>
    </row>
    <row r="43" spans="1:5" s="43" customFormat="1" ht="15" customHeight="1">
      <c r="A43" s="35"/>
      <c r="B43" s="34"/>
      <c r="C43" s="34"/>
      <c r="D43" s="40" t="s">
        <v>14</v>
      </c>
      <c r="E43" s="37">
        <v>100</v>
      </c>
    </row>
    <row r="44" spans="1:5" s="43" customFormat="1" ht="15" customHeight="1">
      <c r="A44" s="39"/>
      <c r="B44" s="39"/>
      <c r="C44" s="39"/>
      <c r="D44" s="40" t="s">
        <v>34</v>
      </c>
      <c r="E44" s="41">
        <v>250</v>
      </c>
    </row>
    <row r="45" spans="1:5" s="26" customFormat="1" ht="33.75" customHeight="1">
      <c r="A45" s="21" t="s">
        <v>37</v>
      </c>
      <c r="B45" s="22"/>
      <c r="C45" s="23"/>
      <c r="D45" s="24" t="s">
        <v>38</v>
      </c>
      <c r="E45" s="25">
        <f>SUM(E46,E86)</f>
        <v>34892</v>
      </c>
    </row>
    <row r="46" spans="1:5" s="33" customFormat="1" ht="31.5">
      <c r="A46" s="16"/>
      <c r="B46" s="29" t="s">
        <v>39</v>
      </c>
      <c r="C46" s="30"/>
      <c r="D46" s="31" t="s">
        <v>40</v>
      </c>
      <c r="E46" s="32">
        <f>SUM(E47,E68)</f>
        <v>9854</v>
      </c>
    </row>
    <row r="47" spans="1:5" s="38" customFormat="1" ht="21" customHeight="1">
      <c r="A47" s="35"/>
      <c r="B47" s="34"/>
      <c r="C47" s="34" t="s">
        <v>41</v>
      </c>
      <c r="D47" s="36" t="s">
        <v>42</v>
      </c>
      <c r="E47" s="37">
        <f>SUM(E48:E67)</f>
        <v>1400</v>
      </c>
    </row>
    <row r="48" spans="1:5" s="43" customFormat="1" ht="15" customHeight="1">
      <c r="A48" s="39"/>
      <c r="B48" s="39"/>
      <c r="C48" s="39"/>
      <c r="D48" s="40" t="s">
        <v>14</v>
      </c>
      <c r="E48" s="41">
        <v>70</v>
      </c>
    </row>
    <row r="49" spans="1:5" s="43" customFormat="1" ht="15" customHeight="1">
      <c r="A49" s="39"/>
      <c r="B49" s="39"/>
      <c r="C49" s="39"/>
      <c r="D49" s="40" t="s">
        <v>15</v>
      </c>
      <c r="E49" s="41">
        <v>70</v>
      </c>
    </row>
    <row r="50" spans="1:5" s="43" customFormat="1" ht="15" customHeight="1">
      <c r="A50" s="39"/>
      <c r="B50" s="39"/>
      <c r="C50" s="39"/>
      <c r="D50" s="40" t="s">
        <v>43</v>
      </c>
      <c r="E50" s="41">
        <v>70</v>
      </c>
    </row>
    <row r="51" spans="1:5" s="43" customFormat="1" ht="15" customHeight="1">
      <c r="A51" s="39"/>
      <c r="B51" s="39"/>
      <c r="C51" s="39"/>
      <c r="D51" s="40" t="s">
        <v>25</v>
      </c>
      <c r="E51" s="41">
        <v>70</v>
      </c>
    </row>
    <row r="52" spans="1:5" s="43" customFormat="1" ht="15" customHeight="1">
      <c r="A52" s="39"/>
      <c r="B52" s="39"/>
      <c r="C52" s="39"/>
      <c r="D52" s="40" t="s">
        <v>26</v>
      </c>
      <c r="E52" s="41">
        <v>70</v>
      </c>
    </row>
    <row r="53" spans="1:5" s="43" customFormat="1" ht="15" customHeight="1">
      <c r="A53" s="39"/>
      <c r="B53" s="39"/>
      <c r="C53" s="39"/>
      <c r="D53" s="40" t="s">
        <v>16</v>
      </c>
      <c r="E53" s="41">
        <v>70</v>
      </c>
    </row>
    <row r="54" spans="1:5" s="43" customFormat="1" ht="15" customHeight="1">
      <c r="A54" s="39"/>
      <c r="B54" s="39"/>
      <c r="C54" s="39"/>
      <c r="D54" s="40" t="s">
        <v>44</v>
      </c>
      <c r="E54" s="41">
        <v>70</v>
      </c>
    </row>
    <row r="55" spans="1:5" s="43" customFormat="1" ht="15" customHeight="1">
      <c r="A55" s="39"/>
      <c r="B55" s="39"/>
      <c r="C55" s="39"/>
      <c r="D55" s="40" t="s">
        <v>27</v>
      </c>
      <c r="E55" s="41">
        <v>70</v>
      </c>
    </row>
    <row r="56" spans="1:5" s="43" customFormat="1" ht="15" customHeight="1">
      <c r="A56" s="39"/>
      <c r="B56" s="39"/>
      <c r="C56" s="39"/>
      <c r="D56" s="40" t="s">
        <v>28</v>
      </c>
      <c r="E56" s="41">
        <v>70</v>
      </c>
    </row>
    <row r="57" spans="1:5" s="43" customFormat="1" ht="15" customHeight="1">
      <c r="A57" s="39"/>
      <c r="B57" s="39"/>
      <c r="C57" s="39"/>
      <c r="D57" s="40" t="s">
        <v>17</v>
      </c>
      <c r="E57" s="41">
        <v>70</v>
      </c>
    </row>
    <row r="58" spans="1:5" s="43" customFormat="1" ht="15" customHeight="1">
      <c r="A58" s="39"/>
      <c r="B58" s="39"/>
      <c r="C58" s="39"/>
      <c r="D58" s="40" t="s">
        <v>29</v>
      </c>
      <c r="E58" s="41">
        <v>70</v>
      </c>
    </row>
    <row r="59" spans="1:5" s="43" customFormat="1" ht="15" customHeight="1">
      <c r="A59" s="39"/>
      <c r="B59" s="39"/>
      <c r="C59" s="39"/>
      <c r="D59" s="40" t="s">
        <v>18</v>
      </c>
      <c r="E59" s="41">
        <v>70</v>
      </c>
    </row>
    <row r="60" spans="1:5" s="43" customFormat="1" ht="15" customHeight="1">
      <c r="A60" s="39"/>
      <c r="B60" s="39"/>
      <c r="C60" s="39"/>
      <c r="D60" s="40" t="s">
        <v>19</v>
      </c>
      <c r="E60" s="41">
        <v>70</v>
      </c>
    </row>
    <row r="61" spans="1:5" s="43" customFormat="1" ht="15" customHeight="1">
      <c r="A61" s="39"/>
      <c r="B61" s="39"/>
      <c r="C61" s="39"/>
      <c r="D61" s="40" t="s">
        <v>20</v>
      </c>
      <c r="E61" s="41">
        <v>70</v>
      </c>
    </row>
    <row r="62" spans="1:5" s="43" customFormat="1" ht="15" customHeight="1">
      <c r="A62" s="39"/>
      <c r="B62" s="39"/>
      <c r="C62" s="39"/>
      <c r="D62" s="40" t="s">
        <v>34</v>
      </c>
      <c r="E62" s="41">
        <v>70</v>
      </c>
    </row>
    <row r="63" spans="1:5" s="43" customFormat="1" ht="15" customHeight="1">
      <c r="A63" s="39"/>
      <c r="B63" s="39"/>
      <c r="C63" s="39"/>
      <c r="D63" s="40" t="s">
        <v>21</v>
      </c>
      <c r="E63" s="41">
        <v>70</v>
      </c>
    </row>
    <row r="64" spans="1:5" s="43" customFormat="1" ht="15" customHeight="1">
      <c r="A64" s="39"/>
      <c r="B64" s="39"/>
      <c r="C64" s="39"/>
      <c r="D64" s="40" t="s">
        <v>45</v>
      </c>
      <c r="E64" s="41">
        <v>70</v>
      </c>
    </row>
    <row r="65" spans="1:5" s="43" customFormat="1" ht="15" customHeight="1">
      <c r="A65" s="39"/>
      <c r="B65" s="39"/>
      <c r="C65" s="39"/>
      <c r="D65" s="40" t="s">
        <v>22</v>
      </c>
      <c r="E65" s="41">
        <v>70</v>
      </c>
    </row>
    <row r="66" spans="1:5" s="43" customFormat="1" ht="15" customHeight="1">
      <c r="A66" s="39"/>
      <c r="B66" s="39"/>
      <c r="C66" s="39"/>
      <c r="D66" s="40" t="s">
        <v>23</v>
      </c>
      <c r="E66" s="41">
        <v>70</v>
      </c>
    </row>
    <row r="67" spans="1:5" s="43" customFormat="1" ht="15" customHeight="1">
      <c r="A67" s="39"/>
      <c r="B67" s="39"/>
      <c r="C67" s="39"/>
      <c r="D67" s="40" t="s">
        <v>46</v>
      </c>
      <c r="E67" s="41">
        <v>70</v>
      </c>
    </row>
    <row r="68" spans="1:5" s="38" customFormat="1" ht="21" customHeight="1">
      <c r="A68" s="35"/>
      <c r="B68" s="34"/>
      <c r="C68" s="34" t="s">
        <v>47</v>
      </c>
      <c r="D68" s="36" t="s">
        <v>24</v>
      </c>
      <c r="E68" s="37">
        <f>SUM(E69:E85)</f>
        <v>8454</v>
      </c>
    </row>
    <row r="69" spans="1:5" s="43" customFormat="1" ht="15" customHeight="1">
      <c r="A69" s="39"/>
      <c r="B69" s="39"/>
      <c r="C69" s="39"/>
      <c r="D69" s="40" t="s">
        <v>14</v>
      </c>
      <c r="E69" s="41">
        <v>337</v>
      </c>
    </row>
    <row r="70" spans="1:5" s="43" customFormat="1" ht="15" customHeight="1">
      <c r="A70" s="39"/>
      <c r="B70" s="39"/>
      <c r="C70" s="39"/>
      <c r="D70" s="40" t="s">
        <v>15</v>
      </c>
      <c r="E70" s="41">
        <v>520</v>
      </c>
    </row>
    <row r="71" spans="1:5" s="43" customFormat="1" ht="15" customHeight="1">
      <c r="A71" s="39"/>
      <c r="B71" s="39"/>
      <c r="C71" s="39"/>
      <c r="D71" s="40" t="s">
        <v>43</v>
      </c>
      <c r="E71" s="41">
        <v>520</v>
      </c>
    </row>
    <row r="72" spans="1:5" s="43" customFormat="1" ht="15" customHeight="1">
      <c r="A72" s="39"/>
      <c r="B72" s="39"/>
      <c r="C72" s="39"/>
      <c r="D72" s="40" t="s">
        <v>25</v>
      </c>
      <c r="E72" s="41">
        <v>520</v>
      </c>
    </row>
    <row r="73" spans="1:5" s="43" customFormat="1" ht="15" customHeight="1">
      <c r="A73" s="39"/>
      <c r="B73" s="39"/>
      <c r="C73" s="39"/>
      <c r="D73" s="40" t="s">
        <v>26</v>
      </c>
      <c r="E73" s="41">
        <v>520</v>
      </c>
    </row>
    <row r="74" spans="1:5" s="43" customFormat="1" ht="15" customHeight="1">
      <c r="A74" s="39"/>
      <c r="B74" s="39"/>
      <c r="C74" s="39"/>
      <c r="D74" s="40" t="s">
        <v>44</v>
      </c>
      <c r="E74" s="41">
        <v>520</v>
      </c>
    </row>
    <row r="75" spans="1:5" s="43" customFormat="1" ht="15" customHeight="1">
      <c r="A75" s="39"/>
      <c r="B75" s="39"/>
      <c r="C75" s="39"/>
      <c r="D75" s="40" t="s">
        <v>28</v>
      </c>
      <c r="E75" s="41">
        <v>337</v>
      </c>
    </row>
    <row r="76" spans="1:5" s="43" customFormat="1" ht="15" customHeight="1">
      <c r="A76" s="39"/>
      <c r="B76" s="39"/>
      <c r="C76" s="39"/>
      <c r="D76" s="40" t="s">
        <v>29</v>
      </c>
      <c r="E76" s="41">
        <v>500</v>
      </c>
    </row>
    <row r="77" spans="1:5" s="43" customFormat="1" ht="15" customHeight="1">
      <c r="A77" s="39"/>
      <c r="B77" s="39"/>
      <c r="C77" s="39"/>
      <c r="D77" s="40" t="s">
        <v>18</v>
      </c>
      <c r="E77" s="41">
        <v>520</v>
      </c>
    </row>
    <row r="78" spans="1:5" s="43" customFormat="1" ht="15" customHeight="1">
      <c r="A78" s="39"/>
      <c r="B78" s="39"/>
      <c r="C78" s="39"/>
      <c r="D78" s="40" t="s">
        <v>19</v>
      </c>
      <c r="E78" s="41">
        <v>520</v>
      </c>
    </row>
    <row r="79" spans="1:5" s="43" customFormat="1" ht="15" customHeight="1">
      <c r="A79" s="39"/>
      <c r="B79" s="39"/>
      <c r="C79" s="39"/>
      <c r="D79" s="40" t="s">
        <v>20</v>
      </c>
      <c r="E79" s="41">
        <v>520</v>
      </c>
    </row>
    <row r="80" spans="1:5" s="43" customFormat="1" ht="15" customHeight="1">
      <c r="A80" s="39"/>
      <c r="B80" s="39"/>
      <c r="C80" s="39"/>
      <c r="D80" s="40" t="s">
        <v>34</v>
      </c>
      <c r="E80" s="41">
        <v>520</v>
      </c>
    </row>
    <row r="81" spans="1:5" s="43" customFormat="1" ht="15" customHeight="1">
      <c r="A81" s="39"/>
      <c r="B81" s="39"/>
      <c r="C81" s="39"/>
      <c r="D81" s="40" t="s">
        <v>21</v>
      </c>
      <c r="E81" s="41">
        <v>520</v>
      </c>
    </row>
    <row r="82" spans="1:5" s="43" customFormat="1" ht="15" customHeight="1">
      <c r="A82" s="39"/>
      <c r="B82" s="39"/>
      <c r="C82" s="39"/>
      <c r="D82" s="40" t="s">
        <v>45</v>
      </c>
      <c r="E82" s="41">
        <v>520</v>
      </c>
    </row>
    <row r="83" spans="1:5" s="43" customFormat="1" ht="15" customHeight="1">
      <c r="A83" s="39"/>
      <c r="B83" s="39"/>
      <c r="C83" s="39"/>
      <c r="D83" s="40" t="s">
        <v>22</v>
      </c>
      <c r="E83" s="41">
        <v>520</v>
      </c>
    </row>
    <row r="84" spans="1:5" s="43" customFormat="1" ht="15" customHeight="1">
      <c r="A84" s="39"/>
      <c r="B84" s="39"/>
      <c r="C84" s="39"/>
      <c r="D84" s="40" t="s">
        <v>23</v>
      </c>
      <c r="E84" s="41">
        <v>520</v>
      </c>
    </row>
    <row r="85" spans="1:5" s="43" customFormat="1" ht="15" customHeight="1">
      <c r="A85" s="39"/>
      <c r="B85" s="39"/>
      <c r="C85" s="39"/>
      <c r="D85" s="40" t="s">
        <v>46</v>
      </c>
      <c r="E85" s="41">
        <v>520</v>
      </c>
    </row>
    <row r="86" spans="1:6" s="33" customFormat="1" ht="25.5" customHeight="1">
      <c r="A86" s="16"/>
      <c r="B86" s="29" t="s">
        <v>48</v>
      </c>
      <c r="C86" s="30"/>
      <c r="D86" s="31" t="s">
        <v>32</v>
      </c>
      <c r="E86" s="32">
        <f>SUM(E87,E105,)</f>
        <v>25038</v>
      </c>
      <c r="F86" s="44"/>
    </row>
    <row r="87" spans="1:6" s="33" customFormat="1" ht="25.5" customHeight="1">
      <c r="A87" s="34"/>
      <c r="B87" s="34"/>
      <c r="C87" s="34" t="s">
        <v>41</v>
      </c>
      <c r="D87" s="36" t="s">
        <v>42</v>
      </c>
      <c r="E87" s="37">
        <f>SUM(E88:E104)</f>
        <v>22738</v>
      </c>
      <c r="F87" s="44"/>
    </row>
    <row r="88" spans="1:5" s="43" customFormat="1" ht="15" customHeight="1">
      <c r="A88" s="39"/>
      <c r="B88" s="39"/>
      <c r="C88" s="39"/>
      <c r="D88" s="40" t="s">
        <v>14</v>
      </c>
      <c r="E88" s="41">
        <v>700</v>
      </c>
    </row>
    <row r="89" spans="1:5" s="43" customFormat="1" ht="15" customHeight="1">
      <c r="A89" s="39"/>
      <c r="B89" s="39"/>
      <c r="C89" s="39"/>
      <c r="D89" s="40" t="s">
        <v>15</v>
      </c>
      <c r="E89" s="41">
        <v>500</v>
      </c>
    </row>
    <row r="90" spans="1:5" s="43" customFormat="1" ht="15" customHeight="1">
      <c r="A90" s="39"/>
      <c r="B90" s="39"/>
      <c r="C90" s="39"/>
      <c r="D90" s="40" t="s">
        <v>43</v>
      </c>
      <c r="E90" s="41">
        <v>1300</v>
      </c>
    </row>
    <row r="91" spans="1:5" s="43" customFormat="1" ht="15" customHeight="1">
      <c r="A91" s="39"/>
      <c r="B91" s="39"/>
      <c r="C91" s="39"/>
      <c r="D91" s="40" t="s">
        <v>25</v>
      </c>
      <c r="E91" s="41">
        <v>1253</v>
      </c>
    </row>
    <row r="92" spans="1:5" s="43" customFormat="1" ht="15" customHeight="1">
      <c r="A92" s="39"/>
      <c r="B92" s="39"/>
      <c r="C92" s="39"/>
      <c r="D92" s="40" t="s">
        <v>26</v>
      </c>
      <c r="E92" s="41">
        <v>700</v>
      </c>
    </row>
    <row r="93" spans="1:5" s="43" customFormat="1" ht="15" customHeight="1">
      <c r="A93" s="39"/>
      <c r="B93" s="39"/>
      <c r="C93" s="39"/>
      <c r="D93" s="40" t="s">
        <v>16</v>
      </c>
      <c r="E93" s="41">
        <v>800</v>
      </c>
    </row>
    <row r="94" spans="1:5" s="43" customFormat="1" ht="15" customHeight="1">
      <c r="A94" s="39"/>
      <c r="B94" s="39"/>
      <c r="C94" s="39"/>
      <c r="D94" s="40" t="s">
        <v>44</v>
      </c>
      <c r="E94" s="41">
        <v>3660</v>
      </c>
    </row>
    <row r="95" spans="1:5" s="43" customFormat="1" ht="15" customHeight="1">
      <c r="A95" s="39"/>
      <c r="B95" s="39"/>
      <c r="C95" s="39"/>
      <c r="D95" s="40" t="s">
        <v>27</v>
      </c>
      <c r="E95" s="41">
        <v>1150</v>
      </c>
    </row>
    <row r="96" spans="1:5" s="43" customFormat="1" ht="15" customHeight="1">
      <c r="A96" s="39"/>
      <c r="B96" s="39"/>
      <c r="C96" s="39"/>
      <c r="D96" s="40" t="s">
        <v>28</v>
      </c>
      <c r="E96" s="41">
        <v>1000</v>
      </c>
    </row>
    <row r="97" spans="1:5" s="43" customFormat="1" ht="15" customHeight="1">
      <c r="A97" s="39"/>
      <c r="B97" s="39"/>
      <c r="C97" s="39"/>
      <c r="D97" s="40" t="s">
        <v>17</v>
      </c>
      <c r="E97" s="41">
        <v>400</v>
      </c>
    </row>
    <row r="98" spans="1:5" s="43" customFormat="1" ht="15" customHeight="1">
      <c r="A98" s="39"/>
      <c r="B98" s="39"/>
      <c r="C98" s="39"/>
      <c r="D98" s="40" t="s">
        <v>29</v>
      </c>
      <c r="E98" s="41">
        <v>1500</v>
      </c>
    </row>
    <row r="99" spans="1:5" s="43" customFormat="1" ht="15" customHeight="1">
      <c r="A99" s="39"/>
      <c r="B99" s="39"/>
      <c r="C99" s="39"/>
      <c r="D99" s="40" t="s">
        <v>19</v>
      </c>
      <c r="E99" s="41">
        <v>2000</v>
      </c>
    </row>
    <row r="100" spans="1:5" s="43" customFormat="1" ht="15" customHeight="1">
      <c r="A100" s="39"/>
      <c r="B100" s="39"/>
      <c r="C100" s="39"/>
      <c r="D100" s="40" t="s">
        <v>20</v>
      </c>
      <c r="E100" s="41">
        <v>800</v>
      </c>
    </row>
    <row r="101" spans="1:5" s="43" customFormat="1" ht="15" customHeight="1">
      <c r="A101" s="39"/>
      <c r="B101" s="39"/>
      <c r="C101" s="39"/>
      <c r="D101" s="40" t="s">
        <v>34</v>
      </c>
      <c r="E101" s="41">
        <v>1200</v>
      </c>
    </row>
    <row r="102" spans="1:5" s="43" customFormat="1" ht="15" customHeight="1">
      <c r="A102" s="39"/>
      <c r="B102" s="39"/>
      <c r="C102" s="39"/>
      <c r="D102" s="40" t="s">
        <v>21</v>
      </c>
      <c r="E102" s="41">
        <v>2775</v>
      </c>
    </row>
    <row r="103" spans="1:5" s="43" customFormat="1" ht="15" customHeight="1">
      <c r="A103" s="39"/>
      <c r="B103" s="39"/>
      <c r="C103" s="39"/>
      <c r="D103" s="40" t="s">
        <v>45</v>
      </c>
      <c r="E103" s="41">
        <v>2000</v>
      </c>
    </row>
    <row r="104" spans="1:5" s="43" customFormat="1" ht="15" customHeight="1">
      <c r="A104" s="39"/>
      <c r="B104" s="39"/>
      <c r="C104" s="39"/>
      <c r="D104" s="40" t="s">
        <v>46</v>
      </c>
      <c r="E104" s="41">
        <v>1000</v>
      </c>
    </row>
    <row r="105" spans="1:6" s="33" customFormat="1" ht="25.5" customHeight="1">
      <c r="A105" s="34"/>
      <c r="B105" s="34"/>
      <c r="C105" s="34">
        <v>4300</v>
      </c>
      <c r="D105" s="36" t="s">
        <v>24</v>
      </c>
      <c r="E105" s="37">
        <f>SUM(E106:E109)</f>
        <v>2300</v>
      </c>
      <c r="F105" s="44"/>
    </row>
    <row r="106" spans="1:6" s="33" customFormat="1" ht="15.75">
      <c r="A106" s="39"/>
      <c r="B106" s="39"/>
      <c r="C106" s="39"/>
      <c r="D106" s="40" t="s">
        <v>43</v>
      </c>
      <c r="E106" s="41">
        <v>400</v>
      </c>
      <c r="F106" s="44"/>
    </row>
    <row r="107" spans="1:5" s="43" customFormat="1" ht="15" customHeight="1">
      <c r="A107" s="39"/>
      <c r="B107" s="39"/>
      <c r="C107" s="39"/>
      <c r="D107" s="40" t="s">
        <v>27</v>
      </c>
      <c r="E107" s="41">
        <v>500</v>
      </c>
    </row>
    <row r="108" spans="1:5" s="43" customFormat="1" ht="15" customHeight="1">
      <c r="A108" s="39"/>
      <c r="B108" s="39"/>
      <c r="C108" s="39"/>
      <c r="D108" s="40" t="s">
        <v>17</v>
      </c>
      <c r="E108" s="41">
        <v>700</v>
      </c>
    </row>
    <row r="109" spans="1:5" s="43" customFormat="1" ht="15" customHeight="1">
      <c r="A109" s="39"/>
      <c r="B109" s="39"/>
      <c r="C109" s="39"/>
      <c r="D109" s="40" t="s">
        <v>19</v>
      </c>
      <c r="E109" s="41">
        <v>700</v>
      </c>
    </row>
    <row r="110" spans="1:5" s="26" customFormat="1" ht="33.75" customHeight="1">
      <c r="A110" s="21">
        <v>754</v>
      </c>
      <c r="B110" s="22"/>
      <c r="C110" s="23"/>
      <c r="D110" s="24" t="s">
        <v>49</v>
      </c>
      <c r="E110" s="25">
        <f>SUM(E111)</f>
        <v>2000</v>
      </c>
    </row>
    <row r="111" spans="1:5" s="33" customFormat="1" ht="23.25" customHeight="1">
      <c r="A111" s="28"/>
      <c r="B111" s="29">
        <v>75412</v>
      </c>
      <c r="C111" s="30"/>
      <c r="D111" s="31" t="s">
        <v>50</v>
      </c>
      <c r="E111" s="32">
        <f>SUM(E112)</f>
        <v>2000</v>
      </c>
    </row>
    <row r="112" spans="1:5" ht="21" customHeight="1">
      <c r="A112" s="34"/>
      <c r="B112" s="35"/>
      <c r="C112" s="34">
        <v>4210</v>
      </c>
      <c r="D112" s="36" t="s">
        <v>51</v>
      </c>
      <c r="E112" s="37">
        <f>SUM(E113:E113)</f>
        <v>2000</v>
      </c>
    </row>
    <row r="113" spans="1:5" ht="12.75">
      <c r="A113" s="39"/>
      <c r="B113" s="39"/>
      <c r="C113" s="39"/>
      <c r="D113" s="40" t="s">
        <v>26</v>
      </c>
      <c r="E113" s="41">
        <v>2000</v>
      </c>
    </row>
    <row r="114" spans="1:5" s="26" customFormat="1" ht="33.75" customHeight="1">
      <c r="A114" s="21" t="s">
        <v>52</v>
      </c>
      <c r="B114" s="22"/>
      <c r="C114" s="23"/>
      <c r="D114" s="24" t="s">
        <v>53</v>
      </c>
      <c r="E114" s="25">
        <f>SUM(E115,E122,E126)</f>
        <v>6000</v>
      </c>
    </row>
    <row r="115" spans="1:5" s="33" customFormat="1" ht="24" customHeight="1">
      <c r="A115" s="28"/>
      <c r="B115" s="29" t="s">
        <v>54</v>
      </c>
      <c r="C115" s="30"/>
      <c r="D115" s="31" t="s">
        <v>55</v>
      </c>
      <c r="E115" s="32">
        <f>SUM(E116)</f>
        <v>4000</v>
      </c>
    </row>
    <row r="116" spans="1:5" s="38" customFormat="1" ht="21" customHeight="1">
      <c r="A116" s="34"/>
      <c r="B116" s="34"/>
      <c r="C116" s="34">
        <v>4210</v>
      </c>
      <c r="D116" s="36" t="s">
        <v>24</v>
      </c>
      <c r="E116" s="37">
        <f>SUM(E117:E121)</f>
        <v>4000</v>
      </c>
    </row>
    <row r="117" spans="1:5" s="38" customFormat="1" ht="15" customHeight="1">
      <c r="A117" s="39"/>
      <c r="B117" s="39"/>
      <c r="C117" s="39"/>
      <c r="D117" s="40" t="s">
        <v>26</v>
      </c>
      <c r="E117" s="41">
        <v>1000</v>
      </c>
    </row>
    <row r="118" spans="1:5" s="38" customFormat="1" ht="15" customHeight="1">
      <c r="A118" s="39"/>
      <c r="B118" s="39"/>
      <c r="C118" s="39"/>
      <c r="D118" s="40" t="s">
        <v>16</v>
      </c>
      <c r="E118" s="41">
        <v>500</v>
      </c>
    </row>
    <row r="119" spans="1:5" s="38" customFormat="1" ht="15" customHeight="1">
      <c r="A119" s="39"/>
      <c r="B119" s="39"/>
      <c r="C119" s="39"/>
      <c r="D119" s="40" t="s">
        <v>44</v>
      </c>
      <c r="E119" s="41">
        <v>500</v>
      </c>
    </row>
    <row r="120" spans="1:5" s="38" customFormat="1" ht="15" customHeight="1">
      <c r="A120" s="39"/>
      <c r="B120" s="39"/>
      <c r="C120" s="39"/>
      <c r="D120" s="40" t="s">
        <v>28</v>
      </c>
      <c r="E120" s="41">
        <v>1000</v>
      </c>
    </row>
    <row r="121" spans="1:5" s="38" customFormat="1" ht="15" customHeight="1">
      <c r="A121" s="39"/>
      <c r="B121" s="39"/>
      <c r="C121" s="39"/>
      <c r="D121" s="40" t="s">
        <v>19</v>
      </c>
      <c r="E121" s="41">
        <v>1000</v>
      </c>
    </row>
    <row r="122" spans="1:5" s="33" customFormat="1" ht="25.5" customHeight="1">
      <c r="A122" s="28"/>
      <c r="B122" s="29">
        <v>80104</v>
      </c>
      <c r="C122" s="30"/>
      <c r="D122" s="31" t="s">
        <v>56</v>
      </c>
      <c r="E122" s="32">
        <f>SUM(E123)</f>
        <v>1000</v>
      </c>
    </row>
    <row r="123" spans="1:6" s="38" customFormat="1" ht="21" customHeight="1">
      <c r="A123" s="34"/>
      <c r="B123" s="34"/>
      <c r="C123" s="35">
        <v>4210</v>
      </c>
      <c r="D123" s="36" t="s">
        <v>24</v>
      </c>
      <c r="E123" s="37">
        <f>SUM(E124:E125)</f>
        <v>1000</v>
      </c>
      <c r="F123" s="45"/>
    </row>
    <row r="124" spans="1:6" s="38" customFormat="1" ht="15" customHeight="1">
      <c r="A124" s="46"/>
      <c r="B124" s="46"/>
      <c r="C124" s="47"/>
      <c r="D124" s="40" t="s">
        <v>26</v>
      </c>
      <c r="E124" s="41">
        <v>500</v>
      </c>
      <c r="F124" s="45"/>
    </row>
    <row r="125" spans="1:6" s="38" customFormat="1" ht="15" customHeight="1">
      <c r="A125" s="46"/>
      <c r="B125" s="46"/>
      <c r="C125" s="47"/>
      <c r="D125" s="40" t="s">
        <v>19</v>
      </c>
      <c r="E125" s="41">
        <v>500</v>
      </c>
      <c r="F125" s="45"/>
    </row>
    <row r="126" spans="1:5" s="33" customFormat="1" ht="25.5" customHeight="1">
      <c r="A126" s="28"/>
      <c r="B126" s="29">
        <v>80110</v>
      </c>
      <c r="C126" s="30"/>
      <c r="D126" s="31" t="s">
        <v>57</v>
      </c>
      <c r="E126" s="32">
        <f>E127</f>
        <v>1000</v>
      </c>
    </row>
    <row r="127" spans="1:6" s="38" customFormat="1" ht="21" customHeight="1">
      <c r="A127" s="34"/>
      <c r="B127" s="34"/>
      <c r="C127" s="35">
        <v>4300</v>
      </c>
      <c r="D127" s="36" t="s">
        <v>24</v>
      </c>
      <c r="E127" s="37">
        <f>SUM(E128)</f>
        <v>1000</v>
      </c>
      <c r="F127" s="45"/>
    </row>
    <row r="128" spans="1:6" s="38" customFormat="1" ht="15" customHeight="1">
      <c r="A128" s="46"/>
      <c r="B128" s="46"/>
      <c r="C128" s="47"/>
      <c r="D128" s="40" t="s">
        <v>19</v>
      </c>
      <c r="E128" s="41">
        <v>1000</v>
      </c>
      <c r="F128" s="45"/>
    </row>
    <row r="129" spans="1:5" s="26" customFormat="1" ht="33.75" customHeight="1">
      <c r="A129" s="21">
        <v>854</v>
      </c>
      <c r="B129" s="22"/>
      <c r="C129" s="23"/>
      <c r="D129" s="24" t="s">
        <v>58</v>
      </c>
      <c r="E129" s="25">
        <f>SUM(E130)</f>
        <v>1000</v>
      </c>
    </row>
    <row r="130" spans="1:5" s="33" customFormat="1" ht="31.5">
      <c r="A130" s="28"/>
      <c r="B130" s="29">
        <v>85412</v>
      </c>
      <c r="C130" s="30"/>
      <c r="D130" s="31" t="s">
        <v>59</v>
      </c>
      <c r="E130" s="32">
        <f>SUM(E131)</f>
        <v>1000</v>
      </c>
    </row>
    <row r="131" spans="1:6" s="38" customFormat="1" ht="21" customHeight="1">
      <c r="A131" s="34"/>
      <c r="B131" s="34"/>
      <c r="C131" s="35">
        <v>4300</v>
      </c>
      <c r="D131" s="36" t="s">
        <v>24</v>
      </c>
      <c r="E131" s="37">
        <f>SUM(E132:E132)</f>
        <v>1000</v>
      </c>
      <c r="F131" s="45"/>
    </row>
    <row r="132" spans="1:6" s="38" customFormat="1" ht="15" customHeight="1">
      <c r="A132" s="46"/>
      <c r="B132" s="46"/>
      <c r="C132" s="47"/>
      <c r="D132" s="40" t="s">
        <v>20</v>
      </c>
      <c r="E132" s="41">
        <v>1000</v>
      </c>
      <c r="F132" s="45"/>
    </row>
    <row r="133" spans="1:5" s="26" customFormat="1" ht="33">
      <c r="A133" s="21" t="s">
        <v>60</v>
      </c>
      <c r="B133" s="22"/>
      <c r="C133" s="23"/>
      <c r="D133" s="24" t="s">
        <v>61</v>
      </c>
      <c r="E133" s="25">
        <f>SUM(E134,E147,E166,E174)</f>
        <v>63442</v>
      </c>
    </row>
    <row r="134" spans="1:5" s="33" customFormat="1" ht="24" customHeight="1">
      <c r="A134" s="28"/>
      <c r="B134" s="29" t="s">
        <v>62</v>
      </c>
      <c r="C134" s="30"/>
      <c r="D134" s="31" t="s">
        <v>63</v>
      </c>
      <c r="E134" s="32">
        <f>SUM(E135,E137)</f>
        <v>11500</v>
      </c>
    </row>
    <row r="135" spans="1:5" s="33" customFormat="1" ht="24" customHeight="1">
      <c r="A135" s="28"/>
      <c r="B135" s="29"/>
      <c r="C135" s="35">
        <v>4210</v>
      </c>
      <c r="D135" s="36" t="s">
        <v>24</v>
      </c>
      <c r="E135" s="37">
        <f>SUM(E136)</f>
        <v>750</v>
      </c>
    </row>
    <row r="136" spans="1:5" s="33" customFormat="1" ht="15.75">
      <c r="A136" s="28"/>
      <c r="B136" s="29"/>
      <c r="C136" s="47"/>
      <c r="D136" s="40" t="s">
        <v>29</v>
      </c>
      <c r="E136" s="41">
        <v>750</v>
      </c>
    </row>
    <row r="137" spans="1:5" s="38" customFormat="1" ht="21" customHeight="1">
      <c r="A137" s="34"/>
      <c r="B137" s="34"/>
      <c r="C137" s="35">
        <v>4300</v>
      </c>
      <c r="D137" s="48" t="s">
        <v>24</v>
      </c>
      <c r="E137" s="37">
        <f>SUM(E138:E146)</f>
        <v>10750</v>
      </c>
    </row>
    <row r="138" spans="1:5" s="38" customFormat="1" ht="15" customHeight="1">
      <c r="A138" s="39"/>
      <c r="B138" s="39"/>
      <c r="C138" s="39"/>
      <c r="D138" s="40" t="s">
        <v>14</v>
      </c>
      <c r="E138" s="41">
        <v>750</v>
      </c>
    </row>
    <row r="139" spans="1:5" s="38" customFormat="1" ht="15" customHeight="1">
      <c r="A139" s="39"/>
      <c r="B139" s="39"/>
      <c r="C139" s="39"/>
      <c r="D139" s="40" t="s">
        <v>25</v>
      </c>
      <c r="E139" s="41">
        <v>2000</v>
      </c>
    </row>
    <row r="140" spans="1:5" s="38" customFormat="1" ht="15" customHeight="1">
      <c r="A140" s="39"/>
      <c r="B140" s="39"/>
      <c r="C140" s="39"/>
      <c r="D140" s="40" t="s">
        <v>27</v>
      </c>
      <c r="E140" s="41">
        <v>800</v>
      </c>
    </row>
    <row r="141" spans="1:5" s="38" customFormat="1" ht="15" customHeight="1">
      <c r="A141" s="39"/>
      <c r="B141" s="39"/>
      <c r="C141" s="39"/>
      <c r="D141" s="40" t="s">
        <v>17</v>
      </c>
      <c r="E141" s="41">
        <v>1000</v>
      </c>
    </row>
    <row r="142" spans="1:5" s="38" customFormat="1" ht="15" customHeight="1">
      <c r="A142" s="39"/>
      <c r="B142" s="39"/>
      <c r="C142" s="39"/>
      <c r="D142" s="40" t="s">
        <v>29</v>
      </c>
      <c r="E142" s="41">
        <v>600</v>
      </c>
    </row>
    <row r="143" spans="1:5" s="38" customFormat="1" ht="15" customHeight="1">
      <c r="A143" s="39"/>
      <c r="B143" s="39"/>
      <c r="C143" s="39"/>
      <c r="D143" s="40" t="s">
        <v>19</v>
      </c>
      <c r="E143" s="41">
        <v>3000</v>
      </c>
    </row>
    <row r="144" spans="1:5" s="38" customFormat="1" ht="15" customHeight="1">
      <c r="A144" s="39"/>
      <c r="B144" s="39"/>
      <c r="C144" s="39"/>
      <c r="D144" s="40" t="s">
        <v>20</v>
      </c>
      <c r="E144" s="41">
        <v>300</v>
      </c>
    </row>
    <row r="145" spans="1:5" s="38" customFormat="1" ht="15" customHeight="1">
      <c r="A145" s="39"/>
      <c r="B145" s="39"/>
      <c r="C145" s="39"/>
      <c r="D145" s="40" t="s">
        <v>34</v>
      </c>
      <c r="E145" s="41">
        <v>2000</v>
      </c>
    </row>
    <row r="146" spans="1:5" s="38" customFormat="1" ht="15" customHeight="1">
      <c r="A146" s="39"/>
      <c r="B146" s="39"/>
      <c r="C146" s="39"/>
      <c r="D146" s="40" t="s">
        <v>21</v>
      </c>
      <c r="E146" s="41">
        <v>300</v>
      </c>
    </row>
    <row r="147" spans="1:5" s="33" customFormat="1" ht="31.5">
      <c r="A147" s="28"/>
      <c r="B147" s="29" t="s">
        <v>64</v>
      </c>
      <c r="C147" s="30"/>
      <c r="D147" s="31" t="s">
        <v>65</v>
      </c>
      <c r="E147" s="32">
        <f>SUM(E148,E162)</f>
        <v>31596</v>
      </c>
    </row>
    <row r="148" spans="1:5" s="38" customFormat="1" ht="21" customHeight="1">
      <c r="A148" s="34"/>
      <c r="B148" s="34"/>
      <c r="C148" s="34" t="s">
        <v>41</v>
      </c>
      <c r="D148" s="36" t="s">
        <v>42</v>
      </c>
      <c r="E148" s="37">
        <f>SUM(E149:E161)</f>
        <v>26496</v>
      </c>
    </row>
    <row r="149" spans="1:5" s="38" customFormat="1" ht="15" customHeight="1">
      <c r="A149" s="39"/>
      <c r="B149" s="39"/>
      <c r="C149" s="39"/>
      <c r="D149" s="40" t="s">
        <v>14</v>
      </c>
      <c r="E149" s="41">
        <v>400</v>
      </c>
    </row>
    <row r="150" spans="1:5" s="38" customFormat="1" ht="15" customHeight="1">
      <c r="A150" s="39"/>
      <c r="B150" s="39"/>
      <c r="C150" s="39"/>
      <c r="D150" s="40" t="s">
        <v>43</v>
      </c>
      <c r="E150" s="41">
        <v>300</v>
      </c>
    </row>
    <row r="151" spans="1:5" s="38" customFormat="1" ht="15" customHeight="1">
      <c r="A151" s="39"/>
      <c r="B151" s="39"/>
      <c r="C151" s="39"/>
      <c r="D151" s="40" t="s">
        <v>26</v>
      </c>
      <c r="E151" s="41">
        <v>500</v>
      </c>
    </row>
    <row r="152" spans="1:5" s="38" customFormat="1" ht="15" customHeight="1">
      <c r="A152" s="39"/>
      <c r="B152" s="39"/>
      <c r="C152" s="39"/>
      <c r="D152" s="40" t="s">
        <v>16</v>
      </c>
      <c r="E152" s="41">
        <v>2100</v>
      </c>
    </row>
    <row r="153" spans="1:5" s="38" customFormat="1" ht="15" customHeight="1">
      <c r="A153" s="39"/>
      <c r="B153" s="39"/>
      <c r="C153" s="39"/>
      <c r="D153" s="40" t="s">
        <v>44</v>
      </c>
      <c r="E153" s="41">
        <v>300</v>
      </c>
    </row>
    <row r="154" spans="1:5" s="38" customFormat="1" ht="15" customHeight="1">
      <c r="A154" s="39"/>
      <c r="B154" s="39"/>
      <c r="C154" s="39"/>
      <c r="D154" s="40" t="s">
        <v>27</v>
      </c>
      <c r="E154" s="41">
        <v>850</v>
      </c>
    </row>
    <row r="155" spans="1:5" s="38" customFormat="1" ht="15" customHeight="1">
      <c r="A155" s="39"/>
      <c r="B155" s="39"/>
      <c r="C155" s="39"/>
      <c r="D155" s="40" t="s">
        <v>28</v>
      </c>
      <c r="E155" s="41">
        <v>6032</v>
      </c>
    </row>
    <row r="156" spans="1:5" s="38" customFormat="1" ht="15" customHeight="1">
      <c r="A156" s="39"/>
      <c r="B156" s="39"/>
      <c r="C156" s="39"/>
      <c r="D156" s="40" t="s">
        <v>17</v>
      </c>
      <c r="E156" s="41">
        <v>2700</v>
      </c>
    </row>
    <row r="157" spans="1:5" s="38" customFormat="1" ht="15" customHeight="1">
      <c r="A157" s="39"/>
      <c r="B157" s="39"/>
      <c r="C157" s="39"/>
      <c r="D157" s="40" t="s">
        <v>29</v>
      </c>
      <c r="E157" s="41">
        <v>1200</v>
      </c>
    </row>
    <row r="158" spans="1:5" s="38" customFormat="1" ht="15" customHeight="1">
      <c r="A158" s="39"/>
      <c r="B158" s="39"/>
      <c r="C158" s="39"/>
      <c r="D158" s="40" t="s">
        <v>19</v>
      </c>
      <c r="E158" s="41">
        <v>9780</v>
      </c>
    </row>
    <row r="159" spans="1:5" s="38" customFormat="1" ht="15" customHeight="1">
      <c r="A159" s="39"/>
      <c r="B159" s="39"/>
      <c r="C159" s="39"/>
      <c r="D159" s="40" t="s">
        <v>20</v>
      </c>
      <c r="E159" s="41">
        <v>1134</v>
      </c>
    </row>
    <row r="160" spans="1:5" s="38" customFormat="1" ht="15" customHeight="1">
      <c r="A160" s="39"/>
      <c r="B160" s="39"/>
      <c r="C160" s="39"/>
      <c r="D160" s="40" t="s">
        <v>45</v>
      </c>
      <c r="E160" s="41">
        <v>500</v>
      </c>
    </row>
    <row r="161" spans="1:5" s="38" customFormat="1" ht="15" customHeight="1">
      <c r="A161" s="39"/>
      <c r="B161" s="39"/>
      <c r="C161" s="39"/>
      <c r="D161" s="40" t="s">
        <v>46</v>
      </c>
      <c r="E161" s="41">
        <v>700</v>
      </c>
    </row>
    <row r="162" spans="1:5" s="38" customFormat="1" ht="21" customHeight="1">
      <c r="A162" s="34"/>
      <c r="B162" s="34"/>
      <c r="C162" s="34" t="s">
        <v>47</v>
      </c>
      <c r="D162" s="36" t="s">
        <v>24</v>
      </c>
      <c r="E162" s="37">
        <f>SUM(E163:E165)</f>
        <v>5100</v>
      </c>
    </row>
    <row r="163" spans="1:5" s="38" customFormat="1" ht="14.25">
      <c r="A163" s="34"/>
      <c r="B163" s="34"/>
      <c r="C163" s="34"/>
      <c r="D163" s="40" t="s">
        <v>43</v>
      </c>
      <c r="E163" s="41">
        <v>600</v>
      </c>
    </row>
    <row r="164" spans="1:5" s="38" customFormat="1" ht="15" customHeight="1">
      <c r="A164" s="39"/>
      <c r="B164" s="39"/>
      <c r="C164" s="39"/>
      <c r="D164" s="40" t="s">
        <v>44</v>
      </c>
      <c r="E164" s="41">
        <v>1700</v>
      </c>
    </row>
    <row r="165" spans="1:5" s="38" customFormat="1" ht="15" customHeight="1">
      <c r="A165" s="39"/>
      <c r="B165" s="42"/>
      <c r="C165" s="39"/>
      <c r="D165" s="40" t="s">
        <v>17</v>
      </c>
      <c r="E165" s="41">
        <v>2800</v>
      </c>
    </row>
    <row r="166" spans="1:5" s="33" customFormat="1" ht="24" customHeight="1">
      <c r="A166" s="28"/>
      <c r="B166" s="29" t="s">
        <v>66</v>
      </c>
      <c r="C166" s="30"/>
      <c r="D166" s="31" t="s">
        <v>67</v>
      </c>
      <c r="E166" s="32">
        <f>SUM(E167)</f>
        <v>15846</v>
      </c>
    </row>
    <row r="167" spans="1:5" s="38" customFormat="1" ht="28.5">
      <c r="A167" s="34"/>
      <c r="B167" s="35"/>
      <c r="C167" s="34">
        <v>6050</v>
      </c>
      <c r="D167" s="36" t="s">
        <v>30</v>
      </c>
      <c r="E167" s="37">
        <f>SUM(E168:E173)</f>
        <v>15846</v>
      </c>
    </row>
    <row r="168" spans="1:5" s="38" customFormat="1" ht="14.25">
      <c r="A168" s="39"/>
      <c r="B168" s="39"/>
      <c r="C168" s="39"/>
      <c r="D168" s="40" t="s">
        <v>25</v>
      </c>
      <c r="E168" s="41">
        <v>1000</v>
      </c>
    </row>
    <row r="169" spans="1:5" s="38" customFormat="1" ht="14.25">
      <c r="A169" s="39"/>
      <c r="B169" s="39"/>
      <c r="C169" s="39"/>
      <c r="D169" s="40" t="s">
        <v>26</v>
      </c>
      <c r="E169" s="41">
        <v>1000</v>
      </c>
    </row>
    <row r="170" spans="1:5" s="38" customFormat="1" ht="14.25">
      <c r="A170" s="39"/>
      <c r="B170" s="39"/>
      <c r="C170" s="39"/>
      <c r="D170" s="40" t="s">
        <v>16</v>
      </c>
      <c r="E170" s="41">
        <v>1046</v>
      </c>
    </row>
    <row r="171" spans="1:5" s="38" customFormat="1" ht="14.25">
      <c r="A171" s="39"/>
      <c r="B171" s="42"/>
      <c r="C171" s="39"/>
      <c r="D171" s="40" t="s">
        <v>27</v>
      </c>
      <c r="E171" s="41">
        <v>4600</v>
      </c>
    </row>
    <row r="172" spans="1:5" s="38" customFormat="1" ht="14.25">
      <c r="A172" s="39"/>
      <c r="B172" s="42"/>
      <c r="C172" s="39"/>
      <c r="D172" s="40" t="s">
        <v>28</v>
      </c>
      <c r="E172" s="41">
        <v>3500</v>
      </c>
    </row>
    <row r="173" spans="1:5" s="38" customFormat="1" ht="14.25">
      <c r="A173" s="39"/>
      <c r="B173" s="42"/>
      <c r="C173" s="39"/>
      <c r="D173" s="40" t="s">
        <v>34</v>
      </c>
      <c r="E173" s="41">
        <v>4700</v>
      </c>
    </row>
    <row r="174" spans="1:5" s="33" customFormat="1" ht="24" customHeight="1">
      <c r="A174" s="28"/>
      <c r="B174" s="29">
        <v>90095</v>
      </c>
      <c r="C174" s="30"/>
      <c r="D174" s="31" t="s">
        <v>32</v>
      </c>
      <c r="E174" s="32">
        <f>SUM(E175,E177)</f>
        <v>4500</v>
      </c>
    </row>
    <row r="175" spans="1:5" s="38" customFormat="1" ht="21" customHeight="1">
      <c r="A175" s="34"/>
      <c r="B175" s="35"/>
      <c r="C175" s="35">
        <v>4210</v>
      </c>
      <c r="D175" s="48" t="s">
        <v>42</v>
      </c>
      <c r="E175" s="37">
        <f>SUM(E176:E176)</f>
        <v>2100</v>
      </c>
    </row>
    <row r="176" spans="1:5" s="38" customFormat="1" ht="15" customHeight="1">
      <c r="A176" s="39"/>
      <c r="B176" s="39"/>
      <c r="C176" s="39"/>
      <c r="D176" s="40" t="s">
        <v>43</v>
      </c>
      <c r="E176" s="41">
        <v>2100</v>
      </c>
    </row>
    <row r="177" spans="1:5" s="38" customFormat="1" ht="21" customHeight="1">
      <c r="A177" s="34"/>
      <c r="B177" s="35"/>
      <c r="C177" s="35">
        <v>4300</v>
      </c>
      <c r="D177" s="48" t="s">
        <v>24</v>
      </c>
      <c r="E177" s="37">
        <f>SUM(E178:E179)</f>
        <v>2400</v>
      </c>
    </row>
    <row r="178" spans="1:5" s="38" customFormat="1" ht="15" customHeight="1">
      <c r="A178" s="39"/>
      <c r="B178" s="39"/>
      <c r="C178" s="39"/>
      <c r="D178" s="40" t="s">
        <v>43</v>
      </c>
      <c r="E178" s="41">
        <v>400</v>
      </c>
    </row>
    <row r="179" spans="1:5" s="38" customFormat="1" ht="15" customHeight="1">
      <c r="A179" s="39"/>
      <c r="B179" s="39"/>
      <c r="C179" s="39"/>
      <c r="D179" s="40" t="s">
        <v>25</v>
      </c>
      <c r="E179" s="41">
        <v>2000</v>
      </c>
    </row>
    <row r="180" spans="1:5" s="26" customFormat="1" ht="36" customHeight="1">
      <c r="A180" s="21" t="s">
        <v>68</v>
      </c>
      <c r="B180" s="22"/>
      <c r="C180" s="23"/>
      <c r="D180" s="24" t="s">
        <v>69</v>
      </c>
      <c r="E180" s="25">
        <f>E181</f>
        <v>64073</v>
      </c>
    </row>
    <row r="181" spans="1:5" s="33" customFormat="1" ht="41.25" customHeight="1">
      <c r="A181" s="28"/>
      <c r="B181" s="29" t="s">
        <v>70</v>
      </c>
      <c r="C181" s="30"/>
      <c r="D181" s="31" t="s">
        <v>71</v>
      </c>
      <c r="E181" s="32">
        <f>SUM(E182,E192,E206,E213)</f>
        <v>64073</v>
      </c>
    </row>
    <row r="182" spans="1:5" s="38" customFormat="1" ht="21" customHeight="1">
      <c r="A182" s="34"/>
      <c r="B182" s="34"/>
      <c r="C182" s="34" t="s">
        <v>41</v>
      </c>
      <c r="D182" s="36" t="s">
        <v>42</v>
      </c>
      <c r="E182" s="37">
        <f>SUM(E183:E191)</f>
        <v>31358</v>
      </c>
    </row>
    <row r="183" spans="1:5" s="43" customFormat="1" ht="15.75" customHeight="1">
      <c r="A183" s="39"/>
      <c r="B183" s="39"/>
      <c r="C183" s="39"/>
      <c r="D183" s="40" t="s">
        <v>15</v>
      </c>
      <c r="E183" s="41">
        <v>4090</v>
      </c>
    </row>
    <row r="184" spans="1:5" s="43" customFormat="1" ht="15" customHeight="1">
      <c r="A184" s="39"/>
      <c r="B184" s="39"/>
      <c r="C184" s="39"/>
      <c r="D184" s="40" t="s">
        <v>25</v>
      </c>
      <c r="E184" s="41">
        <v>4264</v>
      </c>
    </row>
    <row r="185" spans="1:5" s="38" customFormat="1" ht="15" customHeight="1">
      <c r="A185" s="39"/>
      <c r="B185" s="39"/>
      <c r="C185" s="39"/>
      <c r="D185" s="40" t="s">
        <v>26</v>
      </c>
      <c r="E185" s="41">
        <v>4960</v>
      </c>
    </row>
    <row r="186" spans="1:5" s="38" customFormat="1" ht="15" customHeight="1">
      <c r="A186" s="39"/>
      <c r="B186" s="39"/>
      <c r="C186" s="39"/>
      <c r="D186" s="40" t="s">
        <v>16</v>
      </c>
      <c r="E186" s="41">
        <v>2394</v>
      </c>
    </row>
    <row r="187" spans="1:5" s="38" customFormat="1" ht="15" customHeight="1">
      <c r="A187" s="39"/>
      <c r="B187" s="39"/>
      <c r="C187" s="39"/>
      <c r="D187" s="40" t="s">
        <v>44</v>
      </c>
      <c r="E187" s="41">
        <v>2020</v>
      </c>
    </row>
    <row r="188" spans="1:5" s="38" customFormat="1" ht="15" customHeight="1">
      <c r="A188" s="39"/>
      <c r="B188" s="39"/>
      <c r="C188" s="39"/>
      <c r="D188" s="40" t="s">
        <v>27</v>
      </c>
      <c r="E188" s="41">
        <v>1000</v>
      </c>
    </row>
    <row r="189" spans="1:5" s="38" customFormat="1" ht="15" customHeight="1">
      <c r="A189" s="39"/>
      <c r="B189" s="39"/>
      <c r="C189" s="39"/>
      <c r="D189" s="40" t="s">
        <v>17</v>
      </c>
      <c r="E189" s="41">
        <v>3218</v>
      </c>
    </row>
    <row r="190" spans="1:5" s="38" customFormat="1" ht="15" customHeight="1">
      <c r="A190" s="39"/>
      <c r="B190" s="39"/>
      <c r="C190" s="39"/>
      <c r="D190" s="40" t="s">
        <v>19</v>
      </c>
      <c r="E190" s="41">
        <v>8000</v>
      </c>
    </row>
    <row r="191" spans="1:5" s="38" customFormat="1" ht="15" customHeight="1">
      <c r="A191" s="39"/>
      <c r="B191" s="39"/>
      <c r="C191" s="39"/>
      <c r="D191" s="40" t="s">
        <v>45</v>
      </c>
      <c r="E191" s="41">
        <v>1412</v>
      </c>
    </row>
    <row r="192" spans="1:5" s="38" customFormat="1" ht="21" customHeight="1">
      <c r="A192" s="34"/>
      <c r="B192" s="34"/>
      <c r="C192" s="34" t="s">
        <v>72</v>
      </c>
      <c r="D192" s="36" t="s">
        <v>33</v>
      </c>
      <c r="E192" s="37">
        <f>SUM(E193:E205)</f>
        <v>10300</v>
      </c>
    </row>
    <row r="193" spans="1:5" s="38" customFormat="1" ht="15" customHeight="1">
      <c r="A193" s="39"/>
      <c r="B193" s="39"/>
      <c r="C193" s="39"/>
      <c r="D193" s="40" t="s">
        <v>14</v>
      </c>
      <c r="E193" s="41">
        <v>950</v>
      </c>
    </row>
    <row r="194" spans="1:5" s="38" customFormat="1" ht="15" customHeight="1">
      <c r="A194" s="39"/>
      <c r="B194" s="39"/>
      <c r="C194" s="39"/>
      <c r="D194" s="40" t="s">
        <v>15</v>
      </c>
      <c r="E194" s="41">
        <v>400</v>
      </c>
    </row>
    <row r="195" spans="1:5" s="38" customFormat="1" ht="15" customHeight="1">
      <c r="A195" s="39"/>
      <c r="B195" s="39"/>
      <c r="C195" s="39"/>
      <c r="D195" s="40" t="s">
        <v>25</v>
      </c>
      <c r="E195" s="41">
        <v>1000</v>
      </c>
    </row>
    <row r="196" spans="1:5" s="38" customFormat="1" ht="15" customHeight="1">
      <c r="A196" s="39"/>
      <c r="B196" s="39"/>
      <c r="C196" s="39"/>
      <c r="D196" s="40" t="s">
        <v>26</v>
      </c>
      <c r="E196" s="41">
        <v>500</v>
      </c>
    </row>
    <row r="197" spans="1:5" s="38" customFormat="1" ht="15" customHeight="1">
      <c r="A197" s="39"/>
      <c r="B197" s="39"/>
      <c r="C197" s="39"/>
      <c r="D197" s="40" t="s">
        <v>16</v>
      </c>
      <c r="E197" s="41">
        <v>1700</v>
      </c>
    </row>
    <row r="198" spans="1:5" s="38" customFormat="1" ht="15" customHeight="1">
      <c r="A198" s="39"/>
      <c r="B198" s="39"/>
      <c r="C198" s="39"/>
      <c r="D198" s="40" t="s">
        <v>44</v>
      </c>
      <c r="E198" s="41">
        <v>800</v>
      </c>
    </row>
    <row r="199" spans="1:5" s="38" customFormat="1" ht="15" customHeight="1">
      <c r="A199" s="39"/>
      <c r="B199" s="39"/>
      <c r="C199" s="39"/>
      <c r="D199" s="40" t="s">
        <v>27</v>
      </c>
      <c r="E199" s="41">
        <v>500</v>
      </c>
    </row>
    <row r="200" spans="1:5" s="38" customFormat="1" ht="15" customHeight="1">
      <c r="A200" s="39"/>
      <c r="B200" s="39"/>
      <c r="C200" s="39"/>
      <c r="D200" s="40" t="s">
        <v>17</v>
      </c>
      <c r="E200" s="41">
        <v>500</v>
      </c>
    </row>
    <row r="201" spans="1:5" s="38" customFormat="1" ht="15" customHeight="1">
      <c r="A201" s="39"/>
      <c r="B201" s="39"/>
      <c r="C201" s="39"/>
      <c r="D201" s="40" t="s">
        <v>19</v>
      </c>
      <c r="E201" s="41">
        <v>1000</v>
      </c>
    </row>
    <row r="202" spans="1:5" s="38" customFormat="1" ht="15" customHeight="1">
      <c r="A202" s="39"/>
      <c r="B202" s="39"/>
      <c r="C202" s="39"/>
      <c r="D202" s="40" t="s">
        <v>34</v>
      </c>
      <c r="E202" s="41">
        <v>1000</v>
      </c>
    </row>
    <row r="203" spans="1:5" s="38" customFormat="1" ht="15" customHeight="1">
      <c r="A203" s="39"/>
      <c r="B203" s="39"/>
      <c r="C203" s="39"/>
      <c r="D203" s="40" t="s">
        <v>21</v>
      </c>
      <c r="E203" s="41">
        <v>1200</v>
      </c>
    </row>
    <row r="204" spans="1:5" s="38" customFormat="1" ht="15" customHeight="1">
      <c r="A204" s="39"/>
      <c r="B204" s="39"/>
      <c r="C204" s="39"/>
      <c r="D204" s="40" t="s">
        <v>45</v>
      </c>
      <c r="E204" s="41">
        <v>300</v>
      </c>
    </row>
    <row r="205" spans="1:5" s="38" customFormat="1" ht="15" customHeight="1">
      <c r="A205" s="39"/>
      <c r="B205" s="39"/>
      <c r="C205" s="39"/>
      <c r="D205" s="40" t="s">
        <v>46</v>
      </c>
      <c r="E205" s="41">
        <v>450</v>
      </c>
    </row>
    <row r="206" spans="1:5" s="38" customFormat="1" ht="21" customHeight="1">
      <c r="A206" s="34"/>
      <c r="B206" s="34"/>
      <c r="C206" s="35">
        <v>4300</v>
      </c>
      <c r="D206" s="48" t="s">
        <v>24</v>
      </c>
      <c r="E206" s="37">
        <f>SUM(E207:E212)</f>
        <v>21360</v>
      </c>
    </row>
    <row r="207" spans="1:5" s="38" customFormat="1" ht="14.25">
      <c r="A207" s="39"/>
      <c r="B207" s="39"/>
      <c r="C207" s="39"/>
      <c r="D207" s="40" t="s">
        <v>14</v>
      </c>
      <c r="E207" s="41">
        <v>900</v>
      </c>
    </row>
    <row r="208" spans="1:5" s="38" customFormat="1" ht="14.25">
      <c r="A208" s="39"/>
      <c r="B208" s="39"/>
      <c r="C208" s="39"/>
      <c r="D208" s="40" t="s">
        <v>34</v>
      </c>
      <c r="E208" s="41">
        <v>7530</v>
      </c>
    </row>
    <row r="209" spans="1:5" s="38" customFormat="1" ht="15" customHeight="1">
      <c r="A209" s="39"/>
      <c r="B209" s="39"/>
      <c r="C209" s="39"/>
      <c r="D209" s="40" t="s">
        <v>21</v>
      </c>
      <c r="E209" s="41">
        <v>3000</v>
      </c>
    </row>
    <row r="210" spans="1:5" s="38" customFormat="1" ht="15" customHeight="1">
      <c r="A210" s="39"/>
      <c r="B210" s="39"/>
      <c r="C210" s="39"/>
      <c r="D210" s="40" t="s">
        <v>45</v>
      </c>
      <c r="E210" s="41">
        <v>4720</v>
      </c>
    </row>
    <row r="211" spans="1:5" s="38" customFormat="1" ht="15" customHeight="1">
      <c r="A211" s="39"/>
      <c r="B211" s="39"/>
      <c r="C211" s="39"/>
      <c r="D211" s="40" t="s">
        <v>22</v>
      </c>
      <c r="E211" s="41">
        <v>1455</v>
      </c>
    </row>
    <row r="212" spans="1:5" s="38" customFormat="1" ht="15" customHeight="1">
      <c r="A212" s="39"/>
      <c r="B212" s="39"/>
      <c r="C212" s="39"/>
      <c r="D212" s="40" t="s">
        <v>46</v>
      </c>
      <c r="E212" s="41">
        <v>3755</v>
      </c>
    </row>
    <row r="213" spans="1:5" s="38" customFormat="1" ht="21" customHeight="1">
      <c r="A213" s="34"/>
      <c r="B213" s="34"/>
      <c r="C213" s="35">
        <v>4430</v>
      </c>
      <c r="D213" s="48" t="s">
        <v>73</v>
      </c>
      <c r="E213" s="37">
        <f>SUM(E214:E225)</f>
        <v>1055</v>
      </c>
    </row>
    <row r="214" spans="1:7" s="38" customFormat="1" ht="15" customHeight="1">
      <c r="A214" s="39"/>
      <c r="B214" s="39"/>
      <c r="C214" s="39"/>
      <c r="D214" s="40" t="s">
        <v>14</v>
      </c>
      <c r="E214" s="41">
        <v>150</v>
      </c>
      <c r="G214" s="49"/>
    </row>
    <row r="215" spans="1:7" s="38" customFormat="1" ht="15" customHeight="1">
      <c r="A215" s="39"/>
      <c r="B215" s="39"/>
      <c r="C215" s="39"/>
      <c r="D215" s="40" t="s">
        <v>15</v>
      </c>
      <c r="E215" s="41">
        <v>70</v>
      </c>
      <c r="G215" s="49"/>
    </row>
    <row r="216" spans="1:7" s="38" customFormat="1" ht="15" customHeight="1">
      <c r="A216" s="39"/>
      <c r="B216" s="39"/>
      <c r="C216" s="39"/>
      <c r="D216" s="40" t="s">
        <v>25</v>
      </c>
      <c r="E216" s="41">
        <v>70</v>
      </c>
      <c r="G216" s="49"/>
    </row>
    <row r="217" spans="1:7" s="38" customFormat="1" ht="15" customHeight="1">
      <c r="A217" s="39"/>
      <c r="B217" s="39"/>
      <c r="C217" s="39"/>
      <c r="D217" s="40" t="s">
        <v>26</v>
      </c>
      <c r="E217" s="41">
        <v>50</v>
      </c>
      <c r="G217" s="49"/>
    </row>
    <row r="218" spans="1:7" s="38" customFormat="1" ht="15" customHeight="1">
      <c r="A218" s="39"/>
      <c r="B218" s="39"/>
      <c r="C218" s="39"/>
      <c r="D218" s="40" t="s">
        <v>16</v>
      </c>
      <c r="E218" s="41">
        <v>100</v>
      </c>
      <c r="G218" s="49"/>
    </row>
    <row r="219" spans="1:7" s="38" customFormat="1" ht="15" customHeight="1">
      <c r="A219" s="39"/>
      <c r="B219" s="39"/>
      <c r="C219" s="39"/>
      <c r="D219" s="40" t="s">
        <v>44</v>
      </c>
      <c r="E219" s="41">
        <v>80</v>
      </c>
      <c r="G219" s="49"/>
    </row>
    <row r="220" spans="1:7" s="38" customFormat="1" ht="15" customHeight="1">
      <c r="A220" s="39"/>
      <c r="B220" s="39"/>
      <c r="C220" s="39"/>
      <c r="D220" s="40" t="s">
        <v>27</v>
      </c>
      <c r="E220" s="41">
        <v>60</v>
      </c>
      <c r="G220" s="49"/>
    </row>
    <row r="221" spans="1:7" s="38" customFormat="1" ht="15" customHeight="1">
      <c r="A221" s="39"/>
      <c r="B221" s="39"/>
      <c r="C221" s="39"/>
      <c r="D221" s="40" t="s">
        <v>17</v>
      </c>
      <c r="E221" s="41">
        <v>40</v>
      </c>
      <c r="G221" s="49"/>
    </row>
    <row r="222" spans="1:7" s="38" customFormat="1" ht="15" customHeight="1">
      <c r="A222" s="39"/>
      <c r="B222" s="39"/>
      <c r="C222" s="39"/>
      <c r="D222" s="40" t="s">
        <v>19</v>
      </c>
      <c r="E222" s="41">
        <v>120</v>
      </c>
      <c r="G222" s="49"/>
    </row>
    <row r="223" spans="1:7" s="38" customFormat="1" ht="15" customHeight="1">
      <c r="A223" s="39"/>
      <c r="B223" s="39"/>
      <c r="C223" s="39"/>
      <c r="D223" s="40" t="s">
        <v>34</v>
      </c>
      <c r="E223" s="41">
        <v>120</v>
      </c>
      <c r="G223" s="49"/>
    </row>
    <row r="224" spans="1:7" s="38" customFormat="1" ht="15" customHeight="1">
      <c r="A224" s="39"/>
      <c r="B224" s="39"/>
      <c r="C224" s="39"/>
      <c r="D224" s="40" t="s">
        <v>21</v>
      </c>
      <c r="E224" s="41">
        <v>120</v>
      </c>
      <c r="G224" s="49"/>
    </row>
    <row r="225" spans="1:7" s="38" customFormat="1" ht="15" customHeight="1">
      <c r="A225" s="39"/>
      <c r="B225" s="39"/>
      <c r="C225" s="39"/>
      <c r="D225" s="40" t="s">
        <v>46</v>
      </c>
      <c r="E225" s="41">
        <v>75</v>
      </c>
      <c r="G225" s="49"/>
    </row>
    <row r="226" spans="1:5" s="26" customFormat="1" ht="33" customHeight="1">
      <c r="A226" s="21" t="s">
        <v>74</v>
      </c>
      <c r="B226" s="22"/>
      <c r="C226" s="23"/>
      <c r="D226" s="24" t="s">
        <v>75</v>
      </c>
      <c r="E226" s="25">
        <f>SUM(E227)</f>
        <v>13640</v>
      </c>
    </row>
    <row r="227" spans="1:5" s="33" customFormat="1" ht="31.5">
      <c r="A227" s="16"/>
      <c r="B227" s="50">
        <v>92605</v>
      </c>
      <c r="C227" s="30"/>
      <c r="D227" s="31" t="s">
        <v>76</v>
      </c>
      <c r="E227" s="32">
        <f>SUM(E228,E237,E240)</f>
        <v>13640</v>
      </c>
    </row>
    <row r="228" spans="1:5" ht="21" customHeight="1">
      <c r="A228" s="35"/>
      <c r="B228" s="34"/>
      <c r="C228" s="34" t="s">
        <v>41</v>
      </c>
      <c r="D228" s="36" t="s">
        <v>42</v>
      </c>
      <c r="E228" s="51">
        <f>SUM(E229:E236)</f>
        <v>11440</v>
      </c>
    </row>
    <row r="229" spans="1:5" ht="15" customHeight="1">
      <c r="A229" s="39"/>
      <c r="B229" s="39"/>
      <c r="C229" s="39"/>
      <c r="D229" s="40" t="s">
        <v>26</v>
      </c>
      <c r="E229" s="41">
        <v>1500</v>
      </c>
    </row>
    <row r="230" spans="1:5" ht="15" customHeight="1">
      <c r="A230" s="39"/>
      <c r="B230" s="39"/>
      <c r="C230" s="39"/>
      <c r="D230" s="40" t="s">
        <v>44</v>
      </c>
      <c r="E230" s="41">
        <v>500</v>
      </c>
    </row>
    <row r="231" spans="1:5" ht="15" customHeight="1">
      <c r="A231" s="39"/>
      <c r="B231" s="39"/>
      <c r="C231" s="39"/>
      <c r="D231" s="40" t="s">
        <v>28</v>
      </c>
      <c r="E231" s="41">
        <v>1100</v>
      </c>
    </row>
    <row r="232" spans="1:5" ht="15" customHeight="1">
      <c r="A232" s="39"/>
      <c r="B232" s="39"/>
      <c r="C232" s="39"/>
      <c r="D232" s="40" t="s">
        <v>17</v>
      </c>
      <c r="E232" s="41">
        <v>2950</v>
      </c>
    </row>
    <row r="233" spans="1:5" ht="15" customHeight="1">
      <c r="A233" s="39"/>
      <c r="B233" s="39"/>
      <c r="C233" s="39"/>
      <c r="D233" s="40" t="s">
        <v>29</v>
      </c>
      <c r="E233" s="41">
        <v>2000</v>
      </c>
    </row>
    <row r="234" spans="1:5" ht="15" customHeight="1">
      <c r="A234" s="39"/>
      <c r="B234" s="39"/>
      <c r="C234" s="39"/>
      <c r="D234" s="40" t="s">
        <v>19</v>
      </c>
      <c r="E234" s="41">
        <v>1500</v>
      </c>
    </row>
    <row r="235" spans="1:5" ht="15" customHeight="1">
      <c r="A235" s="39"/>
      <c r="B235" s="39"/>
      <c r="C235" s="39"/>
      <c r="D235" s="40" t="s">
        <v>34</v>
      </c>
      <c r="E235" s="41">
        <v>1450</v>
      </c>
    </row>
    <row r="236" spans="1:5" ht="15" customHeight="1">
      <c r="A236" s="39"/>
      <c r="B236" s="39"/>
      <c r="C236" s="39"/>
      <c r="D236" s="40" t="s">
        <v>23</v>
      </c>
      <c r="E236" s="41">
        <v>440</v>
      </c>
    </row>
    <row r="237" spans="1:5" ht="19.5" customHeight="1">
      <c r="A237" s="34"/>
      <c r="B237" s="34"/>
      <c r="C237" s="34" t="s">
        <v>72</v>
      </c>
      <c r="D237" s="36" t="s">
        <v>33</v>
      </c>
      <c r="E237" s="37">
        <f>SUM(E238:E239)</f>
        <v>700</v>
      </c>
    </row>
    <row r="238" spans="1:5" ht="15.75" customHeight="1">
      <c r="A238" s="39"/>
      <c r="B238" s="39"/>
      <c r="C238" s="39"/>
      <c r="D238" s="40" t="s">
        <v>28</v>
      </c>
      <c r="E238" s="41">
        <v>300</v>
      </c>
    </row>
    <row r="239" spans="1:5" ht="15" customHeight="1">
      <c r="A239" s="39"/>
      <c r="B239" s="39"/>
      <c r="C239" s="39"/>
      <c r="D239" s="40" t="s">
        <v>19</v>
      </c>
      <c r="E239" s="41">
        <v>400</v>
      </c>
    </row>
    <row r="240" spans="1:5" ht="21" customHeight="1">
      <c r="A240" s="35"/>
      <c r="B240" s="34"/>
      <c r="C240" s="35">
        <v>4300</v>
      </c>
      <c r="D240" s="48" t="s">
        <v>24</v>
      </c>
      <c r="E240" s="51">
        <f>SUM(E241:E242)</f>
        <v>1500</v>
      </c>
    </row>
    <row r="241" spans="1:5" ht="12.75">
      <c r="A241" s="39"/>
      <c r="B241" s="39"/>
      <c r="C241" s="39"/>
      <c r="D241" s="40" t="s">
        <v>25</v>
      </c>
      <c r="E241" s="41">
        <v>500</v>
      </c>
    </row>
    <row r="242" spans="1:5" ht="15" customHeight="1">
      <c r="A242" s="39"/>
      <c r="B242" s="39"/>
      <c r="C242" s="39"/>
      <c r="D242" s="40" t="s">
        <v>46</v>
      </c>
      <c r="E242" s="41">
        <v>1000</v>
      </c>
    </row>
    <row r="243" spans="4:5" ht="39" customHeight="1">
      <c r="D243" s="52" t="s">
        <v>77</v>
      </c>
      <c r="E243" s="53">
        <f>SUM(E8,E34,E40,E45,E110,E114,E129,E133,E180,E226)</f>
        <v>284318</v>
      </c>
    </row>
    <row r="244" ht="13.5" customHeight="1"/>
    <row r="245" spans="1:4" ht="13.5" customHeight="1">
      <c r="A245" s="54"/>
      <c r="B245" s="54"/>
      <c r="C245" s="54"/>
      <c r="D245" s="54"/>
    </row>
    <row r="246" spans="1:2" ht="12.75">
      <c r="A246" s="55"/>
      <c r="B246" s="55"/>
    </row>
    <row r="247" ht="12.75">
      <c r="D247" s="56"/>
    </row>
    <row r="249" ht="12.75">
      <c r="D249" s="2" t="s">
        <v>0</v>
      </c>
    </row>
    <row r="250" spans="4:5" ht="15">
      <c r="D250" s="57"/>
      <c r="E250" s="58"/>
    </row>
    <row r="251" spans="4:5" ht="15">
      <c r="D251" s="57"/>
      <c r="E251" s="59"/>
    </row>
    <row r="252" spans="4:5" ht="15">
      <c r="D252" s="57"/>
      <c r="E252" s="59"/>
    </row>
    <row r="253" spans="4:5" ht="15">
      <c r="D253" s="57"/>
      <c r="E253" s="59"/>
    </row>
    <row r="254" spans="4:5" ht="15">
      <c r="D254" s="57"/>
      <c r="E254" s="59"/>
    </row>
  </sheetData>
  <mergeCells count="2">
    <mergeCell ref="A245:D245"/>
    <mergeCell ref="A246:B246"/>
  </mergeCells>
  <printOptions horizontalCentered="1"/>
  <pageMargins left="1.1811023622047245" right="0.3937007874015748" top="0.59" bottom="0.44" header="0.3" footer="0.16"/>
  <pageSetup horizontalDpi="300" verticalDpi="300" orientation="portrait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2005-03-23T12:29:47Z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